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e69080e3386f8e/"/>
    </mc:Choice>
  </mc:AlternateContent>
  <xr:revisionPtr revIDLastSave="103" documentId="8_{5DF33581-0780-406F-A608-1C0287BC88D6}" xr6:coauthVersionLast="47" xr6:coauthVersionMax="47" xr10:uidLastSave="{EC8B1A8C-849B-4E3E-A392-81CACFFAB29F}"/>
  <bookViews>
    <workbookView xWindow="-120" yWindow="-120" windowWidth="29040" windowHeight="15720" firstSheet="2" activeTab="8" xr2:uid="{2AC12746-184A-44C5-AFE4-19D5356A29A9}"/>
  </bookViews>
  <sheets>
    <sheet name="100 000 splacone" sheetId="1" r:id="rId1"/>
    <sheet name="100 000 pozostalo" sheetId="7" r:id="rId2"/>
    <sheet name="4 500 splacone" sheetId="8" r:id="rId3"/>
    <sheet name="4 500 pozostalo" sheetId="2" r:id="rId4"/>
    <sheet name="1 500 splacone " sheetId="4" r:id="rId5"/>
    <sheet name="1 500 pozostalo" sheetId="9" r:id="rId6"/>
    <sheet name="2 000 splacone" sheetId="5" r:id="rId7"/>
    <sheet name="2 000 pozostalo" sheetId="10" r:id="rId8"/>
    <sheet name="Karta kredytowa 17K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0" l="1"/>
  <c r="D47" i="10"/>
  <c r="D35" i="9"/>
  <c r="C35" i="9"/>
  <c r="B35" i="9"/>
  <c r="C2" i="4"/>
  <c r="D2" i="4"/>
  <c r="E2" i="4"/>
  <c r="A3" i="4"/>
  <c r="C3" i="4" s="1"/>
  <c r="D3" i="4" s="1"/>
  <c r="D34" i="9"/>
  <c r="F8" i="8"/>
  <c r="D8" i="8"/>
  <c r="C8" i="8"/>
  <c r="B8" i="8"/>
  <c r="K2" i="8"/>
  <c r="A3" i="8"/>
  <c r="E3" i="8" s="1"/>
  <c r="A4" i="8" s="1"/>
  <c r="E2" i="8"/>
  <c r="C2" i="8"/>
  <c r="D2" i="8" s="1"/>
  <c r="E28" i="1"/>
  <c r="A29" i="1" s="1"/>
  <c r="D28" i="1"/>
  <c r="C28" i="1"/>
  <c r="A28" i="1"/>
  <c r="B44" i="7"/>
  <c r="K2" i="7"/>
  <c r="D43" i="7"/>
  <c r="C2" i="1"/>
  <c r="D2" i="1"/>
  <c r="E2" i="1"/>
  <c r="A3" i="1"/>
  <c r="C3" i="1"/>
  <c r="D3" i="1"/>
  <c r="E3" i="1"/>
  <c r="A4" i="1"/>
  <c r="C4" i="1"/>
  <c r="D4" i="1"/>
  <c r="E4" i="1"/>
  <c r="A5" i="1"/>
  <c r="E5" i="1" s="1"/>
  <c r="A6" i="1" s="1"/>
  <c r="C5" i="1"/>
  <c r="D5" i="1"/>
  <c r="D26" i="6"/>
  <c r="C26" i="6"/>
  <c r="B26" i="6"/>
  <c r="E3" i="6"/>
  <c r="A4" i="6" s="1"/>
  <c r="D3" i="6"/>
  <c r="B3" i="6"/>
  <c r="A3" i="6"/>
  <c r="B2" i="6"/>
  <c r="E2" i="6"/>
  <c r="D2" i="6"/>
  <c r="J2" i="6"/>
  <c r="B4" i="5"/>
  <c r="B5" i="4"/>
  <c r="K2" i="1"/>
  <c r="E2" i="5"/>
  <c r="C2" i="5"/>
  <c r="D31" i="2"/>
  <c r="C31" i="2" s="1"/>
  <c r="K2" i="2"/>
  <c r="F32" i="2"/>
  <c r="B32" i="2"/>
  <c r="E2" i="2"/>
  <c r="A3" i="2" s="1"/>
  <c r="E3" i="2" s="1"/>
  <c r="A4" i="2" s="1"/>
  <c r="E4" i="2" s="1"/>
  <c r="A5" i="2" s="1"/>
  <c r="E5" i="2" s="1"/>
  <c r="A6" i="2" s="1"/>
  <c r="E6" i="2" s="1"/>
  <c r="A7" i="2" s="1"/>
  <c r="E7" i="2" s="1"/>
  <c r="A8" i="2" s="1"/>
  <c r="E8" i="2" s="1"/>
  <c r="A9" i="2" s="1"/>
  <c r="E9" i="2" s="1"/>
  <c r="A10" i="2" s="1"/>
  <c r="E10" i="2" s="1"/>
  <c r="A11" i="2" s="1"/>
  <c r="E11" i="2" s="1"/>
  <c r="A12" i="2" s="1"/>
  <c r="E12" i="2" s="1"/>
  <c r="A13" i="2" s="1"/>
  <c r="E13" i="2" s="1"/>
  <c r="A14" i="2" s="1"/>
  <c r="E14" i="2" s="1"/>
  <c r="A15" i="2" s="1"/>
  <c r="E15" i="2" s="1"/>
  <c r="A16" i="2" s="1"/>
  <c r="E16" i="2" s="1"/>
  <c r="A17" i="2" s="1"/>
  <c r="E17" i="2" s="1"/>
  <c r="A18" i="2" s="1"/>
  <c r="E18" i="2" s="1"/>
  <c r="A19" i="2" s="1"/>
  <c r="E19" i="2" s="1"/>
  <c r="A20" i="2" s="1"/>
  <c r="E20" i="2" s="1"/>
  <c r="A21" i="2" s="1"/>
  <c r="E21" i="2" s="1"/>
  <c r="A22" i="2" s="1"/>
  <c r="E22" i="2" s="1"/>
  <c r="A23" i="2" s="1"/>
  <c r="E23" i="2" s="1"/>
  <c r="A24" i="2" s="1"/>
  <c r="E24" i="2" s="1"/>
  <c r="A25" i="2" s="1"/>
  <c r="E25" i="2" s="1"/>
  <c r="A26" i="2" s="1"/>
  <c r="E26" i="2" s="1"/>
  <c r="A27" i="2" s="1"/>
  <c r="E27" i="2" s="1"/>
  <c r="A28" i="2" s="1"/>
  <c r="E28" i="2" s="1"/>
  <c r="A29" i="2" s="1"/>
  <c r="E29" i="2" s="1"/>
  <c r="A30" i="2" s="1"/>
  <c r="E30" i="2" s="1"/>
  <c r="A31" i="2" s="1"/>
  <c r="B32" i="1"/>
  <c r="E3" i="4" l="1"/>
  <c r="A4" i="4" s="1"/>
  <c r="E2" i="9"/>
  <c r="A3" i="9" s="1"/>
  <c r="C2" i="9"/>
  <c r="D2" i="9" s="1"/>
  <c r="E4" i="8"/>
  <c r="A5" i="8" s="1"/>
  <c r="C4" i="8"/>
  <c r="D4" i="8" s="1"/>
  <c r="C3" i="8"/>
  <c r="D3" i="8" s="1"/>
  <c r="C29" i="1"/>
  <c r="D29" i="1" s="1"/>
  <c r="E29" i="1"/>
  <c r="A30" i="1" s="1"/>
  <c r="C6" i="1"/>
  <c r="D6" i="1" s="1"/>
  <c r="E6" i="1"/>
  <c r="A7" i="1" s="1"/>
  <c r="C7" i="1" s="1"/>
  <c r="D7" i="1" s="1"/>
  <c r="B4" i="6"/>
  <c r="D4" i="6" s="1"/>
  <c r="E4" i="6"/>
  <c r="A5" i="6" s="1"/>
  <c r="A3" i="5"/>
  <c r="E3" i="5" s="1"/>
  <c r="D2" i="5"/>
  <c r="C3" i="5"/>
  <c r="D3" i="5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30" i="2"/>
  <c r="D30" i="2" s="1"/>
  <c r="C10" i="2"/>
  <c r="D10" i="2" s="1"/>
  <c r="C29" i="2"/>
  <c r="D29" i="2" s="1"/>
  <c r="C9" i="2"/>
  <c r="D9" i="2" s="1"/>
  <c r="C28" i="2"/>
  <c r="D28" i="2" s="1"/>
  <c r="C8" i="2"/>
  <c r="D8" i="2" s="1"/>
  <c r="C27" i="2"/>
  <c r="D27" i="2" s="1"/>
  <c r="C7" i="2"/>
  <c r="D7" i="2" s="1"/>
  <c r="C26" i="2"/>
  <c r="D26" i="2" s="1"/>
  <c r="C6" i="2"/>
  <c r="D6" i="2" s="1"/>
  <c r="C25" i="2"/>
  <c r="D25" i="2" s="1"/>
  <c r="C5" i="2"/>
  <c r="D5" i="2" s="1"/>
  <c r="C24" i="2"/>
  <c r="D24" i="2" s="1"/>
  <c r="C4" i="2"/>
  <c r="D4" i="2" s="1"/>
  <c r="C23" i="2"/>
  <c r="D23" i="2" s="1"/>
  <c r="C3" i="2"/>
  <c r="D3" i="2" s="1"/>
  <c r="C22" i="2"/>
  <c r="D22" i="2" s="1"/>
  <c r="C2" i="2"/>
  <c r="D2" i="2" s="1"/>
  <c r="C21" i="2"/>
  <c r="D21" i="2" s="1"/>
  <c r="C20" i="2"/>
  <c r="D20" i="2" s="1"/>
  <c r="C19" i="2"/>
  <c r="D19" i="2" s="1"/>
  <c r="E2" i="10" l="1"/>
  <c r="A3" i="10" s="1"/>
  <c r="C2" i="10"/>
  <c r="C4" i="4"/>
  <c r="D4" i="4" s="1"/>
  <c r="E4" i="4"/>
  <c r="E3" i="9"/>
  <c r="A4" i="9" s="1"/>
  <c r="C3" i="9"/>
  <c r="D3" i="9" s="1"/>
  <c r="E5" i="8"/>
  <c r="A6" i="8" s="1"/>
  <c r="C5" i="8"/>
  <c r="D5" i="8" s="1"/>
  <c r="C30" i="1"/>
  <c r="D30" i="1" s="1"/>
  <c r="E30" i="1"/>
  <c r="A31" i="1" s="1"/>
  <c r="E7" i="1"/>
  <c r="A8" i="1" s="1"/>
  <c r="C8" i="1"/>
  <c r="D8" i="1" s="1"/>
  <c r="E8" i="1"/>
  <c r="A9" i="1" s="1"/>
  <c r="B5" i="6"/>
  <c r="D5" i="6" s="1"/>
  <c r="E5" i="6"/>
  <c r="A6" i="6" s="1"/>
  <c r="D32" i="2"/>
  <c r="C32" i="2"/>
  <c r="C3" i="10" l="1"/>
  <c r="D3" i="10" s="1"/>
  <c r="E3" i="10"/>
  <c r="A4" i="10" s="1"/>
  <c r="D2" i="10"/>
  <c r="E4" i="9"/>
  <c r="A5" i="9" s="1"/>
  <c r="C4" i="9"/>
  <c r="D4" i="9" s="1"/>
  <c r="E6" i="8"/>
  <c r="A7" i="8" s="1"/>
  <c r="C6" i="8"/>
  <c r="D6" i="8" s="1"/>
  <c r="C31" i="1"/>
  <c r="D31" i="1" s="1"/>
  <c r="E31" i="1"/>
  <c r="C9" i="1"/>
  <c r="E9" i="1"/>
  <c r="A10" i="1" s="1"/>
  <c r="B6" i="6"/>
  <c r="D6" i="6" s="1"/>
  <c r="E6" i="6"/>
  <c r="A7" i="6" s="1"/>
  <c r="C4" i="10" l="1"/>
  <c r="E4" i="10"/>
  <c r="A5" i="10" s="1"/>
  <c r="E5" i="9"/>
  <c r="A6" i="9" s="1"/>
  <c r="C5" i="9"/>
  <c r="D5" i="9" s="1"/>
  <c r="E7" i="8"/>
  <c r="C7" i="8"/>
  <c r="D7" i="8" s="1"/>
  <c r="E2" i="7"/>
  <c r="A3" i="7" s="1"/>
  <c r="C2" i="7"/>
  <c r="D2" i="7" s="1"/>
  <c r="E10" i="1"/>
  <c r="A11" i="1" s="1"/>
  <c r="C10" i="1"/>
  <c r="D10" i="1" s="1"/>
  <c r="D9" i="1"/>
  <c r="B7" i="6"/>
  <c r="D7" i="6" s="1"/>
  <c r="E7" i="6"/>
  <c r="A8" i="6" s="1"/>
  <c r="C5" i="10" l="1"/>
  <c r="D5" i="10" s="1"/>
  <c r="E5" i="10"/>
  <c r="A6" i="10" s="1"/>
  <c r="D4" i="10"/>
  <c r="E6" i="9"/>
  <c r="A7" i="9" s="1"/>
  <c r="C6" i="9"/>
  <c r="D6" i="9" s="1"/>
  <c r="C3" i="7"/>
  <c r="D3" i="7" s="1"/>
  <c r="E3" i="7"/>
  <c r="A4" i="7" s="1"/>
  <c r="C11" i="1"/>
  <c r="D11" i="1" s="1"/>
  <c r="E11" i="1"/>
  <c r="A12" i="1" s="1"/>
  <c r="B8" i="6"/>
  <c r="D8" i="6" s="1"/>
  <c r="E8" i="6"/>
  <c r="A9" i="6" s="1"/>
  <c r="C6" i="10" l="1"/>
  <c r="E6" i="10"/>
  <c r="A7" i="10" s="1"/>
  <c r="E7" i="9"/>
  <c r="A8" i="9" s="1"/>
  <c r="C7" i="9"/>
  <c r="D7" i="9" s="1"/>
  <c r="E4" i="7"/>
  <c r="A5" i="7" s="1"/>
  <c r="C4" i="7"/>
  <c r="D4" i="7" s="1"/>
  <c r="C12" i="1"/>
  <c r="D12" i="1" s="1"/>
  <c r="E12" i="1"/>
  <c r="A13" i="1" s="1"/>
  <c r="B9" i="6"/>
  <c r="D9" i="6" s="1"/>
  <c r="E9" i="6"/>
  <c r="A10" i="6" s="1"/>
  <c r="E7" i="10" l="1"/>
  <c r="A8" i="10" s="1"/>
  <c r="C7" i="10"/>
  <c r="D7" i="10" s="1"/>
  <c r="D6" i="10"/>
  <c r="E8" i="9"/>
  <c r="A9" i="9" s="1"/>
  <c r="C8" i="9"/>
  <c r="D8" i="9" s="1"/>
  <c r="E5" i="7"/>
  <c r="A6" i="7" s="1"/>
  <c r="C5" i="7"/>
  <c r="D5" i="7" s="1"/>
  <c r="C13" i="1"/>
  <c r="E13" i="1"/>
  <c r="A14" i="1" s="1"/>
  <c r="E10" i="6"/>
  <c r="A11" i="6" s="1"/>
  <c r="B10" i="6"/>
  <c r="D10" i="6" s="1"/>
  <c r="C8" i="10" l="1"/>
  <c r="E8" i="10"/>
  <c r="A9" i="10" s="1"/>
  <c r="E9" i="9"/>
  <c r="A10" i="9" s="1"/>
  <c r="C9" i="9"/>
  <c r="D9" i="9" s="1"/>
  <c r="E6" i="7"/>
  <c r="A7" i="7" s="1"/>
  <c r="C6" i="7"/>
  <c r="D6" i="7" s="1"/>
  <c r="D13" i="1"/>
  <c r="C14" i="1"/>
  <c r="D14" i="1" s="1"/>
  <c r="E14" i="1"/>
  <c r="A15" i="1" s="1"/>
  <c r="E11" i="6"/>
  <c r="A12" i="6" s="1"/>
  <c r="B11" i="6"/>
  <c r="D11" i="6" s="1"/>
  <c r="E9" i="10" l="1"/>
  <c r="A10" i="10" s="1"/>
  <c r="C9" i="10"/>
  <c r="D9" i="10" s="1"/>
  <c r="D8" i="10"/>
  <c r="E10" i="9"/>
  <c r="A11" i="9" s="1"/>
  <c r="C10" i="9"/>
  <c r="D10" i="9" s="1"/>
  <c r="E7" i="7"/>
  <c r="A8" i="7" s="1"/>
  <c r="C7" i="7"/>
  <c r="D7" i="7" s="1"/>
  <c r="C15" i="1"/>
  <c r="D15" i="1" s="1"/>
  <c r="E15" i="1"/>
  <c r="A16" i="1" s="1"/>
  <c r="E12" i="6"/>
  <c r="A13" i="6" s="1"/>
  <c r="B12" i="6"/>
  <c r="D12" i="6" s="1"/>
  <c r="E10" i="10" l="1"/>
  <c r="A11" i="10" s="1"/>
  <c r="C10" i="10"/>
  <c r="D10" i="10" s="1"/>
  <c r="E11" i="9"/>
  <c r="A12" i="9" s="1"/>
  <c r="C11" i="9"/>
  <c r="D11" i="9" s="1"/>
  <c r="C8" i="7"/>
  <c r="D8" i="7" s="1"/>
  <c r="E8" i="7"/>
  <c r="A9" i="7" s="1"/>
  <c r="C16" i="1"/>
  <c r="D16" i="1" s="1"/>
  <c r="E16" i="1"/>
  <c r="A17" i="1" s="1"/>
  <c r="E13" i="6"/>
  <c r="A14" i="6" s="1"/>
  <c r="B13" i="6"/>
  <c r="D13" i="6" s="1"/>
  <c r="E11" i="10" l="1"/>
  <c r="A12" i="10" s="1"/>
  <c r="C11" i="10"/>
  <c r="D11" i="10" s="1"/>
  <c r="E12" i="9"/>
  <c r="A13" i="9" s="1"/>
  <c r="C12" i="9"/>
  <c r="D12" i="9" s="1"/>
  <c r="E9" i="7"/>
  <c r="A10" i="7" s="1"/>
  <c r="C9" i="7"/>
  <c r="D9" i="7" s="1"/>
  <c r="C17" i="1"/>
  <c r="D17" i="1" s="1"/>
  <c r="E17" i="1"/>
  <c r="A18" i="1" s="1"/>
  <c r="E14" i="6"/>
  <c r="A15" i="6" s="1"/>
  <c r="B14" i="6"/>
  <c r="D14" i="6" s="1"/>
  <c r="E12" i="10" l="1"/>
  <c r="A13" i="10" s="1"/>
  <c r="C12" i="10"/>
  <c r="D12" i="10" s="1"/>
  <c r="E13" i="9"/>
  <c r="A14" i="9" s="1"/>
  <c r="C13" i="9"/>
  <c r="D13" i="9" s="1"/>
  <c r="E10" i="7"/>
  <c r="A11" i="7" s="1"/>
  <c r="C10" i="7"/>
  <c r="D10" i="7" s="1"/>
  <c r="C18" i="1"/>
  <c r="D18" i="1" s="1"/>
  <c r="E18" i="1"/>
  <c r="A19" i="1" s="1"/>
  <c r="E15" i="6"/>
  <c r="A16" i="6" s="1"/>
  <c r="B15" i="6"/>
  <c r="D15" i="6" s="1"/>
  <c r="C13" i="10" l="1"/>
  <c r="D13" i="10" s="1"/>
  <c r="E13" i="10"/>
  <c r="A14" i="10" s="1"/>
  <c r="E14" i="9"/>
  <c r="A15" i="9" s="1"/>
  <c r="C14" i="9"/>
  <c r="D14" i="9" s="1"/>
  <c r="E11" i="7"/>
  <c r="A12" i="7" s="1"/>
  <c r="C11" i="7"/>
  <c r="D11" i="7" s="1"/>
  <c r="C19" i="1"/>
  <c r="D19" i="1" s="1"/>
  <c r="E19" i="1"/>
  <c r="A20" i="1" s="1"/>
  <c r="E16" i="6"/>
  <c r="A17" i="6" s="1"/>
  <c r="B16" i="6"/>
  <c r="D16" i="6" s="1"/>
  <c r="E14" i="10" l="1"/>
  <c r="A15" i="10" s="1"/>
  <c r="C14" i="10"/>
  <c r="D14" i="10" s="1"/>
  <c r="E15" i="9"/>
  <c r="A16" i="9" s="1"/>
  <c r="C15" i="9"/>
  <c r="D15" i="9" s="1"/>
  <c r="E12" i="7"/>
  <c r="A13" i="7" s="1"/>
  <c r="C12" i="7"/>
  <c r="D12" i="7" s="1"/>
  <c r="C20" i="1"/>
  <c r="D20" i="1" s="1"/>
  <c r="E20" i="1"/>
  <c r="A21" i="1" s="1"/>
  <c r="E17" i="6"/>
  <c r="A18" i="6" s="1"/>
  <c r="B17" i="6"/>
  <c r="D17" i="6" s="1"/>
  <c r="C15" i="10" l="1"/>
  <c r="D15" i="10" s="1"/>
  <c r="E15" i="10"/>
  <c r="A16" i="10" s="1"/>
  <c r="C16" i="9"/>
  <c r="D16" i="9" s="1"/>
  <c r="E16" i="9"/>
  <c r="A17" i="9" s="1"/>
  <c r="C13" i="7"/>
  <c r="D13" i="7" s="1"/>
  <c r="E13" i="7"/>
  <c r="A14" i="7" s="1"/>
  <c r="C21" i="1"/>
  <c r="D21" i="1" s="1"/>
  <c r="E21" i="1"/>
  <c r="A22" i="1" s="1"/>
  <c r="E18" i="6"/>
  <c r="A19" i="6" s="1"/>
  <c r="B18" i="6"/>
  <c r="D18" i="6" s="1"/>
  <c r="E16" i="10" l="1"/>
  <c r="A17" i="10" s="1"/>
  <c r="C16" i="10"/>
  <c r="D16" i="10" s="1"/>
  <c r="E17" i="9"/>
  <c r="A18" i="9" s="1"/>
  <c r="C17" i="9"/>
  <c r="D17" i="9" s="1"/>
  <c r="C14" i="7"/>
  <c r="D14" i="7" s="1"/>
  <c r="E14" i="7"/>
  <c r="A15" i="7" s="1"/>
  <c r="C22" i="1"/>
  <c r="D22" i="1" s="1"/>
  <c r="E22" i="1"/>
  <c r="A23" i="1" s="1"/>
  <c r="E19" i="6"/>
  <c r="A20" i="6" s="1"/>
  <c r="B19" i="6"/>
  <c r="D19" i="6" s="1"/>
  <c r="E17" i="10" l="1"/>
  <c r="A18" i="10" s="1"/>
  <c r="C17" i="10"/>
  <c r="D17" i="10" s="1"/>
  <c r="E18" i="9"/>
  <c r="A19" i="9" s="1"/>
  <c r="C18" i="9"/>
  <c r="D18" i="9" s="1"/>
  <c r="E15" i="7"/>
  <c r="A16" i="7" s="1"/>
  <c r="C15" i="7"/>
  <c r="D15" i="7" s="1"/>
  <c r="C23" i="1"/>
  <c r="D23" i="1" s="1"/>
  <c r="E23" i="1"/>
  <c r="A24" i="1" s="1"/>
  <c r="E20" i="6"/>
  <c r="A21" i="6" s="1"/>
  <c r="B20" i="6"/>
  <c r="D20" i="6" s="1"/>
  <c r="C18" i="10" l="1"/>
  <c r="D18" i="10" s="1"/>
  <c r="E18" i="10"/>
  <c r="A19" i="10" s="1"/>
  <c r="E19" i="9"/>
  <c r="A20" i="9" s="1"/>
  <c r="C19" i="9"/>
  <c r="D19" i="9" s="1"/>
  <c r="E16" i="7"/>
  <c r="A17" i="7" s="1"/>
  <c r="C16" i="7"/>
  <c r="D16" i="7" s="1"/>
  <c r="C24" i="1"/>
  <c r="D24" i="1" s="1"/>
  <c r="E24" i="1"/>
  <c r="A25" i="1" s="1"/>
  <c r="E21" i="6"/>
  <c r="A22" i="6" s="1"/>
  <c r="B21" i="6"/>
  <c r="D21" i="6" s="1"/>
  <c r="C19" i="10" l="1"/>
  <c r="D19" i="10" s="1"/>
  <c r="E19" i="10"/>
  <c r="A20" i="10" s="1"/>
  <c r="E20" i="9"/>
  <c r="A21" i="9" s="1"/>
  <c r="C20" i="9"/>
  <c r="D20" i="9" s="1"/>
  <c r="E17" i="7"/>
  <c r="A18" i="7" s="1"/>
  <c r="C17" i="7"/>
  <c r="D17" i="7" s="1"/>
  <c r="C25" i="1"/>
  <c r="D25" i="1" s="1"/>
  <c r="E25" i="1"/>
  <c r="A26" i="1" s="1"/>
  <c r="E22" i="6"/>
  <c r="A23" i="6" s="1"/>
  <c r="B22" i="6"/>
  <c r="D22" i="6" s="1"/>
  <c r="E20" i="10" l="1"/>
  <c r="A21" i="10" s="1"/>
  <c r="C20" i="10"/>
  <c r="D20" i="10" s="1"/>
  <c r="E21" i="9"/>
  <c r="A22" i="9" s="1"/>
  <c r="C21" i="9"/>
  <c r="D21" i="9" s="1"/>
  <c r="C18" i="7"/>
  <c r="D18" i="7" s="1"/>
  <c r="E18" i="7"/>
  <c r="A19" i="7" s="1"/>
  <c r="C26" i="1"/>
  <c r="D26" i="1" s="1"/>
  <c r="E26" i="1"/>
  <c r="A27" i="1" s="1"/>
  <c r="E23" i="6"/>
  <c r="A24" i="6" s="1"/>
  <c r="B23" i="6"/>
  <c r="D23" i="6" s="1"/>
  <c r="E21" i="10" l="1"/>
  <c r="A22" i="10" s="1"/>
  <c r="C21" i="10"/>
  <c r="D21" i="10" s="1"/>
  <c r="E22" i="9"/>
  <c r="A23" i="9" s="1"/>
  <c r="C22" i="9"/>
  <c r="D22" i="9" s="1"/>
  <c r="E19" i="7"/>
  <c r="A20" i="7" s="1"/>
  <c r="C19" i="7"/>
  <c r="D19" i="7" s="1"/>
  <c r="C27" i="1"/>
  <c r="D27" i="1" s="1"/>
  <c r="E27" i="1"/>
  <c r="B24" i="6"/>
  <c r="D24" i="6" s="1"/>
  <c r="E24" i="6"/>
  <c r="A25" i="6" s="1"/>
  <c r="E22" i="10" l="1"/>
  <c r="A23" i="10" s="1"/>
  <c r="C22" i="10"/>
  <c r="D22" i="10" s="1"/>
  <c r="E23" i="9"/>
  <c r="A24" i="9" s="1"/>
  <c r="C23" i="9"/>
  <c r="D23" i="9" s="1"/>
  <c r="E20" i="7"/>
  <c r="A21" i="7" s="1"/>
  <c r="C20" i="7"/>
  <c r="D20" i="7" s="1"/>
  <c r="B25" i="6"/>
  <c r="D25" i="6" s="1"/>
  <c r="C23" i="10" l="1"/>
  <c r="D23" i="10" s="1"/>
  <c r="E23" i="10"/>
  <c r="A24" i="10" s="1"/>
  <c r="E24" i="9"/>
  <c r="A25" i="9" s="1"/>
  <c r="C24" i="9"/>
  <c r="D24" i="9" s="1"/>
  <c r="E21" i="7"/>
  <c r="A22" i="7" s="1"/>
  <c r="C21" i="7"/>
  <c r="D21" i="7" s="1"/>
  <c r="E24" i="10" l="1"/>
  <c r="A25" i="10" s="1"/>
  <c r="C24" i="10"/>
  <c r="D24" i="10" s="1"/>
  <c r="E25" i="9"/>
  <c r="A26" i="9" s="1"/>
  <c r="C25" i="9"/>
  <c r="D25" i="9" s="1"/>
  <c r="E22" i="7"/>
  <c r="A23" i="7" s="1"/>
  <c r="C22" i="7"/>
  <c r="D22" i="7" s="1"/>
  <c r="C25" i="10" l="1"/>
  <c r="D25" i="10" s="1"/>
  <c r="E25" i="10"/>
  <c r="A26" i="10" s="1"/>
  <c r="E26" i="9"/>
  <c r="A27" i="9" s="1"/>
  <c r="C26" i="9"/>
  <c r="D26" i="9" s="1"/>
  <c r="C23" i="7"/>
  <c r="D23" i="7" s="1"/>
  <c r="E23" i="7"/>
  <c r="A24" i="7" s="1"/>
  <c r="C26" i="10" l="1"/>
  <c r="D26" i="10" s="1"/>
  <c r="E26" i="10"/>
  <c r="A27" i="10" s="1"/>
  <c r="E27" i="9"/>
  <c r="A28" i="9" s="1"/>
  <c r="C27" i="9"/>
  <c r="D27" i="9" s="1"/>
  <c r="E24" i="7"/>
  <c r="A25" i="7" s="1"/>
  <c r="C24" i="7"/>
  <c r="D24" i="7" s="1"/>
  <c r="E27" i="10" l="1"/>
  <c r="A28" i="10" s="1"/>
  <c r="C27" i="10"/>
  <c r="D27" i="10" s="1"/>
  <c r="E28" i="9"/>
  <c r="A29" i="9" s="1"/>
  <c r="C28" i="9"/>
  <c r="D28" i="9" s="1"/>
  <c r="E25" i="7"/>
  <c r="A26" i="7" s="1"/>
  <c r="C25" i="7"/>
  <c r="D25" i="7" s="1"/>
  <c r="C28" i="10" l="1"/>
  <c r="D28" i="10" s="1"/>
  <c r="E28" i="10"/>
  <c r="A29" i="10" s="1"/>
  <c r="E29" i="9"/>
  <c r="A30" i="9" s="1"/>
  <c r="C29" i="9"/>
  <c r="D29" i="9" s="1"/>
  <c r="E26" i="7"/>
  <c r="A27" i="7" s="1"/>
  <c r="C26" i="7"/>
  <c r="D26" i="7" s="1"/>
  <c r="E29" i="10" l="1"/>
  <c r="A30" i="10" s="1"/>
  <c r="C29" i="10"/>
  <c r="D29" i="10" s="1"/>
  <c r="E30" i="9"/>
  <c r="A31" i="9" s="1"/>
  <c r="C30" i="9"/>
  <c r="D30" i="9" s="1"/>
  <c r="E27" i="7"/>
  <c r="A28" i="7" s="1"/>
  <c r="C27" i="7"/>
  <c r="D27" i="7" s="1"/>
  <c r="E30" i="10" l="1"/>
  <c r="A31" i="10" s="1"/>
  <c r="C30" i="10"/>
  <c r="D30" i="10" s="1"/>
  <c r="E31" i="9"/>
  <c r="A32" i="9" s="1"/>
  <c r="C31" i="9"/>
  <c r="D31" i="9" s="1"/>
  <c r="C28" i="7"/>
  <c r="D28" i="7" s="1"/>
  <c r="E28" i="7"/>
  <c r="A29" i="7" s="1"/>
  <c r="E31" i="10" l="1"/>
  <c r="A32" i="10" s="1"/>
  <c r="C31" i="10"/>
  <c r="D31" i="10" s="1"/>
  <c r="E32" i="9"/>
  <c r="A33" i="9" s="1"/>
  <c r="C32" i="9"/>
  <c r="D32" i="9" s="1"/>
  <c r="E29" i="7"/>
  <c r="A30" i="7" s="1"/>
  <c r="C29" i="7"/>
  <c r="D29" i="7" s="1"/>
  <c r="E32" i="10" l="1"/>
  <c r="A33" i="10" s="1"/>
  <c r="C32" i="10"/>
  <c r="D32" i="10" s="1"/>
  <c r="E33" i="9"/>
  <c r="A34" i="9" s="1"/>
  <c r="C33" i="9"/>
  <c r="D33" i="9" s="1"/>
  <c r="E30" i="7"/>
  <c r="A31" i="7" s="1"/>
  <c r="C30" i="7"/>
  <c r="D30" i="7" s="1"/>
  <c r="C33" i="10" l="1"/>
  <c r="D33" i="10" s="1"/>
  <c r="E33" i="10"/>
  <c r="A34" i="10" s="1"/>
  <c r="E31" i="7"/>
  <c r="A32" i="7" s="1"/>
  <c r="C31" i="7"/>
  <c r="D31" i="7" s="1"/>
  <c r="C34" i="10" l="1"/>
  <c r="D34" i="10" s="1"/>
  <c r="E34" i="10"/>
  <c r="A35" i="10" s="1"/>
  <c r="E32" i="7"/>
  <c r="A33" i="7" s="1"/>
  <c r="C32" i="7"/>
  <c r="D32" i="7" s="1"/>
  <c r="C35" i="10" l="1"/>
  <c r="D35" i="10" s="1"/>
  <c r="E35" i="10"/>
  <c r="A36" i="10" s="1"/>
  <c r="C33" i="7"/>
  <c r="D33" i="7" s="1"/>
  <c r="E33" i="7"/>
  <c r="A34" i="7" s="1"/>
  <c r="D5" i="4"/>
  <c r="C5" i="4"/>
  <c r="C36" i="10" l="1"/>
  <c r="D36" i="10" s="1"/>
  <c r="E36" i="10"/>
  <c r="A37" i="10" s="1"/>
  <c r="E34" i="7"/>
  <c r="A35" i="7" s="1"/>
  <c r="C34" i="7"/>
  <c r="D34" i="7" s="1"/>
  <c r="E37" i="10" l="1"/>
  <c r="A38" i="10" s="1"/>
  <c r="C37" i="10"/>
  <c r="D37" i="10" s="1"/>
  <c r="E35" i="7"/>
  <c r="A36" i="7" s="1"/>
  <c r="C35" i="7"/>
  <c r="D35" i="7" s="1"/>
  <c r="C38" i="10" l="1"/>
  <c r="D38" i="10" s="1"/>
  <c r="E38" i="10"/>
  <c r="A39" i="10" s="1"/>
  <c r="E36" i="7"/>
  <c r="A37" i="7" s="1"/>
  <c r="C36" i="7"/>
  <c r="D36" i="7" s="1"/>
  <c r="C39" i="10" l="1"/>
  <c r="D39" i="10" s="1"/>
  <c r="E39" i="10"/>
  <c r="A40" i="10" s="1"/>
  <c r="E37" i="7"/>
  <c r="A38" i="7" s="1"/>
  <c r="C37" i="7"/>
  <c r="D37" i="7" s="1"/>
  <c r="C40" i="10" l="1"/>
  <c r="D40" i="10" s="1"/>
  <c r="E40" i="10"/>
  <c r="A41" i="10" s="1"/>
  <c r="C38" i="7"/>
  <c r="D38" i="7" s="1"/>
  <c r="E38" i="7"/>
  <c r="A39" i="7" s="1"/>
  <c r="E41" i="10" l="1"/>
  <c r="A42" i="10" s="1"/>
  <c r="C41" i="10"/>
  <c r="D41" i="10" s="1"/>
  <c r="E39" i="7"/>
  <c r="A40" i="7" s="1"/>
  <c r="C39" i="7"/>
  <c r="D39" i="7" s="1"/>
  <c r="E42" i="10" l="1"/>
  <c r="A43" i="10" s="1"/>
  <c r="C42" i="10"/>
  <c r="D42" i="10" s="1"/>
  <c r="E40" i="7"/>
  <c r="A41" i="7" s="1"/>
  <c r="C40" i="7"/>
  <c r="D40" i="7" s="1"/>
  <c r="C43" i="10" l="1"/>
  <c r="D43" i="10" s="1"/>
  <c r="E43" i="10"/>
  <c r="A44" i="10" s="1"/>
  <c r="E41" i="7"/>
  <c r="A42" i="7" s="1"/>
  <c r="C41" i="7"/>
  <c r="D41" i="7" s="1"/>
  <c r="E44" i="10" l="1"/>
  <c r="A45" i="10" s="1"/>
  <c r="C44" i="10"/>
  <c r="D44" i="10" s="1"/>
  <c r="E42" i="7"/>
  <c r="A43" i="7" s="1"/>
  <c r="C42" i="7"/>
  <c r="E45" i="10" l="1"/>
  <c r="A46" i="10" s="1"/>
  <c r="C45" i="10"/>
  <c r="D45" i="10" s="1"/>
  <c r="D42" i="7"/>
  <c r="D44" i="7" s="1"/>
  <c r="C44" i="7"/>
  <c r="E46" i="10" l="1"/>
  <c r="A47" i="10" s="1"/>
  <c r="E47" i="10" s="1"/>
  <c r="C46" i="10"/>
  <c r="D46" i="10" l="1"/>
  <c r="D48" i="10" s="1"/>
  <c r="C48" i="10"/>
  <c r="D4" i="5"/>
  <c r="C4" i="5"/>
  <c r="D32" i="1" l="1"/>
  <c r="C32" i="1"/>
</calcChain>
</file>

<file path=xl/sharedStrings.xml><?xml version="1.0" encoding="utf-8"?>
<sst xmlns="http://schemas.openxmlformats.org/spreadsheetml/2006/main" count="98" uniqueCount="19">
  <si>
    <t>Całkowita kwota</t>
  </si>
  <si>
    <t>Prowizja</t>
  </si>
  <si>
    <t>RRSO</t>
  </si>
  <si>
    <t>Kwota raty</t>
  </si>
  <si>
    <t>Pozostało</t>
  </si>
  <si>
    <t>Procent mies</t>
  </si>
  <si>
    <t>Kwota kapitału</t>
  </si>
  <si>
    <t>(doliczona)</t>
  </si>
  <si>
    <t>Oprocentowanie</t>
  </si>
  <si>
    <t>Kwota odsetek i prowizji</t>
  </si>
  <si>
    <t>Ubezpieczenie</t>
  </si>
  <si>
    <t>Suma</t>
  </si>
  <si>
    <t>Odsetki</t>
  </si>
  <si>
    <t>Rata (kapitał)</t>
  </si>
  <si>
    <t>Rata (całkowita)</t>
  </si>
  <si>
    <t>Oproc. Mies</t>
  </si>
  <si>
    <t>Pozostały kapitał</t>
  </si>
  <si>
    <t>Suma spłacona</t>
  </si>
  <si>
    <t>Suma do spłaty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</si>
</sst>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Alignment="0" applyProtection="0"/>
  </cellStyleXfs>
  <cellXfs count="10">
    <xf numFmtId="0" fontId="0" fillId="0" borderId="0" xfId="0"/>
    <xf numFmtId="2" fontId="0" fillId="0" borderId="0" xfId="0" applyNumberFormat="1"/>
    <xf numFmtId="0" fontId="4" fillId="5" borderId="2" xfId="4"/>
    <xf numFmtId="2" fontId="4" fillId="5" borderId="2" xfId="4" applyNumberFormat="1"/>
    <xf numFmtId="0" fontId="1" fillId="2" borderId="0" xfId="1"/>
    <xf numFmtId="0" fontId="3" fillId="4" borderId="1" xfId="3"/>
    <xf numFmtId="0" fontId="2" fillId="3" borderId="0" xfId="2"/>
    <xf numFmtId="2" fontId="2" fillId="3" borderId="0" xfId="2" applyNumberFormat="1"/>
    <xf numFmtId="4" fontId="2" fillId="3" borderId="0" xfId="2" applyNumberFormat="1"/>
    <xf numFmtId="0" fontId="4" fillId="5" borderId="2" xfId="4" applyAlignment="1">
      <alignment horizontal="center"/>
    </xf>
  </cellXfs>
  <cellStyles count="5">
    <cellStyle name="Dane wejściowe" xfId="3" builtinId="20"/>
    <cellStyle name="Dane wyjściowe" xfId="4" builtinId="21"/>
    <cellStyle name="Neutralny" xfId="2" builtinId="28"/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859B-4110-4459-BC97-EE5FB803E1C9}">
  <dimension ref="A1:K33"/>
  <sheetViews>
    <sheetView workbookViewId="0">
      <selection activeCell="B34" sqref="B34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28515625" bestFit="1" customWidth="1"/>
    <col min="4" max="4" width="14.28515625" customWidth="1"/>
    <col min="5" max="5" width="9.5703125" bestFit="1" customWidth="1"/>
    <col min="8" max="8" width="10.85546875" bestFit="1" customWidth="1"/>
    <col min="9" max="9" width="6" bestFit="1" customWidth="1"/>
    <col min="10" max="10" width="16" bestFit="1" customWidth="1"/>
    <col min="11" max="11" width="12.5703125" customWidth="1"/>
  </cols>
  <sheetData>
    <row r="1" spans="1:11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H1" s="4" t="s">
        <v>1</v>
      </c>
      <c r="I1" s="4" t="s">
        <v>2</v>
      </c>
      <c r="J1" s="4" t="s">
        <v>8</v>
      </c>
      <c r="K1" s="4" t="s">
        <v>5</v>
      </c>
    </row>
    <row r="2" spans="1:11" x14ac:dyDescent="0.25">
      <c r="A2" s="6">
        <v>154262.88</v>
      </c>
      <c r="B2" s="6">
        <v>2142.54</v>
      </c>
      <c r="C2" s="7">
        <f>A2*($K$2/100)</f>
        <v>1485.5515344</v>
      </c>
      <c r="D2" s="7">
        <f>B2-C2</f>
        <v>656.98846559999993</v>
      </c>
      <c r="E2" s="7">
        <f>A2-B2</f>
        <v>152120.34</v>
      </c>
      <c r="H2" s="4">
        <v>11.99</v>
      </c>
      <c r="I2" s="4">
        <v>16.670000000000002</v>
      </c>
      <c r="J2" s="4">
        <v>11.19</v>
      </c>
      <c r="K2" s="4">
        <f>0.963</f>
        <v>0.96299999999999997</v>
      </c>
    </row>
    <row r="3" spans="1:11" x14ac:dyDescent="0.25">
      <c r="A3" s="6">
        <f>E2</f>
        <v>152120.34</v>
      </c>
      <c r="B3" s="6">
        <v>2142.54</v>
      </c>
      <c r="C3" s="7">
        <f t="shared" ref="C3:C31" si="0">A3*($K$2/100)</f>
        <v>1464.9188741999999</v>
      </c>
      <c r="D3" s="7">
        <f t="shared" ref="D3:D31" si="1">B3-C3</f>
        <v>677.62112580000007</v>
      </c>
      <c r="E3" s="7">
        <f t="shared" ref="E3:E31" si="2">A3-B3</f>
        <v>149977.79999999999</v>
      </c>
      <c r="H3" s="4" t="s">
        <v>7</v>
      </c>
      <c r="I3" s="4"/>
      <c r="J3" s="4"/>
      <c r="K3" s="4"/>
    </row>
    <row r="4" spans="1:11" x14ac:dyDescent="0.25">
      <c r="A4" s="6">
        <f t="shared" ref="A4:A31" si="3">E3</f>
        <v>149977.79999999999</v>
      </c>
      <c r="B4" s="6">
        <v>2142.54</v>
      </c>
      <c r="C4" s="7">
        <f t="shared" si="0"/>
        <v>1444.2862139999997</v>
      </c>
      <c r="D4" s="7">
        <f t="shared" si="1"/>
        <v>698.25378600000022</v>
      </c>
      <c r="E4" s="7">
        <f t="shared" si="2"/>
        <v>147835.25999999998</v>
      </c>
    </row>
    <row r="5" spans="1:11" x14ac:dyDescent="0.25">
      <c r="A5" s="6">
        <f t="shared" si="3"/>
        <v>147835.25999999998</v>
      </c>
      <c r="B5" s="6">
        <v>2142.54</v>
      </c>
      <c r="C5" s="7">
        <f t="shared" si="0"/>
        <v>1423.6535537999998</v>
      </c>
      <c r="D5" s="7">
        <f t="shared" si="1"/>
        <v>718.88644620000014</v>
      </c>
      <c r="E5" s="7">
        <f t="shared" si="2"/>
        <v>145692.71999999997</v>
      </c>
    </row>
    <row r="6" spans="1:11" x14ac:dyDescent="0.25">
      <c r="A6" s="6">
        <f t="shared" si="3"/>
        <v>145692.71999999997</v>
      </c>
      <c r="B6" s="6">
        <v>2142.54</v>
      </c>
      <c r="C6" s="7">
        <f t="shared" si="0"/>
        <v>1403.0208935999997</v>
      </c>
      <c r="D6" s="7">
        <f t="shared" si="1"/>
        <v>739.51910640000028</v>
      </c>
      <c r="E6" s="7">
        <f t="shared" si="2"/>
        <v>143550.17999999996</v>
      </c>
    </row>
    <row r="7" spans="1:11" x14ac:dyDescent="0.25">
      <c r="A7" s="6">
        <f t="shared" si="3"/>
        <v>143550.17999999996</v>
      </c>
      <c r="B7" s="6">
        <v>2142.54</v>
      </c>
      <c r="C7" s="7">
        <f t="shared" si="0"/>
        <v>1382.3882333999995</v>
      </c>
      <c r="D7" s="7">
        <f t="shared" si="1"/>
        <v>760.15176660000043</v>
      </c>
      <c r="E7" s="7">
        <f t="shared" si="2"/>
        <v>141407.63999999996</v>
      </c>
    </row>
    <row r="8" spans="1:11" x14ac:dyDescent="0.25">
      <c r="A8" s="6">
        <f t="shared" si="3"/>
        <v>141407.63999999996</v>
      </c>
      <c r="B8" s="6">
        <v>2142.54</v>
      </c>
      <c r="C8" s="7">
        <f t="shared" si="0"/>
        <v>1361.7555731999996</v>
      </c>
      <c r="D8" s="7">
        <f t="shared" si="1"/>
        <v>780.78442680000035</v>
      </c>
      <c r="E8" s="7">
        <f t="shared" si="2"/>
        <v>139265.09999999995</v>
      </c>
    </row>
    <row r="9" spans="1:11" x14ac:dyDescent="0.25">
      <c r="A9" s="6">
        <f t="shared" si="3"/>
        <v>139265.09999999995</v>
      </c>
      <c r="B9" s="6">
        <v>2142.54</v>
      </c>
      <c r="C9" s="7">
        <f t="shared" si="0"/>
        <v>1341.1229129999995</v>
      </c>
      <c r="D9" s="7">
        <f t="shared" si="1"/>
        <v>801.41708700000049</v>
      </c>
      <c r="E9" s="7">
        <f t="shared" si="2"/>
        <v>137122.55999999994</v>
      </c>
    </row>
    <row r="10" spans="1:11" x14ac:dyDescent="0.25">
      <c r="A10" s="6">
        <f t="shared" si="3"/>
        <v>137122.55999999994</v>
      </c>
      <c r="B10" s="6">
        <v>2142.54</v>
      </c>
      <c r="C10" s="7">
        <f t="shared" si="0"/>
        <v>1320.4902527999993</v>
      </c>
      <c r="D10" s="7">
        <f t="shared" si="1"/>
        <v>822.04974720000064</v>
      </c>
      <c r="E10" s="7">
        <f t="shared" si="2"/>
        <v>134980.01999999993</v>
      </c>
    </row>
    <row r="11" spans="1:11" x14ac:dyDescent="0.25">
      <c r="A11" s="6">
        <f t="shared" si="3"/>
        <v>134980.01999999993</v>
      </c>
      <c r="B11" s="6">
        <v>2142.54</v>
      </c>
      <c r="C11" s="7">
        <f t="shared" si="0"/>
        <v>1299.8575925999994</v>
      </c>
      <c r="D11" s="7">
        <f t="shared" si="1"/>
        <v>842.68240740000056</v>
      </c>
      <c r="E11" s="7">
        <f t="shared" si="2"/>
        <v>132837.47999999992</v>
      </c>
    </row>
    <row r="12" spans="1:11" x14ac:dyDescent="0.25">
      <c r="A12" s="6">
        <f t="shared" si="3"/>
        <v>132837.47999999992</v>
      </c>
      <c r="B12" s="6">
        <v>2142.54</v>
      </c>
      <c r="C12" s="7">
        <f t="shared" si="0"/>
        <v>1279.2249323999993</v>
      </c>
      <c r="D12" s="7">
        <f t="shared" si="1"/>
        <v>863.3150676000007</v>
      </c>
      <c r="E12" s="7">
        <f t="shared" si="2"/>
        <v>130694.93999999993</v>
      </c>
    </row>
    <row r="13" spans="1:11" x14ac:dyDescent="0.25">
      <c r="A13" s="6">
        <f t="shared" si="3"/>
        <v>130694.93999999993</v>
      </c>
      <c r="B13" s="6">
        <v>2142.54</v>
      </c>
      <c r="C13" s="7">
        <f t="shared" si="0"/>
        <v>1258.5922721999993</v>
      </c>
      <c r="D13" s="7">
        <f t="shared" si="1"/>
        <v>883.94772780000062</v>
      </c>
      <c r="E13" s="7">
        <f t="shared" si="2"/>
        <v>128552.39999999994</v>
      </c>
    </row>
    <row r="14" spans="1:11" x14ac:dyDescent="0.25">
      <c r="A14" s="6">
        <f t="shared" si="3"/>
        <v>128552.39999999994</v>
      </c>
      <c r="B14" s="6">
        <v>2142.54</v>
      </c>
      <c r="C14" s="7">
        <f t="shared" si="0"/>
        <v>1237.9596119999994</v>
      </c>
      <c r="D14" s="7">
        <f t="shared" si="1"/>
        <v>904.58038800000054</v>
      </c>
      <c r="E14" s="7">
        <f t="shared" si="2"/>
        <v>126409.85999999994</v>
      </c>
    </row>
    <row r="15" spans="1:11" x14ac:dyDescent="0.25">
      <c r="A15" s="6">
        <f t="shared" si="3"/>
        <v>126409.85999999994</v>
      </c>
      <c r="B15" s="6">
        <v>2142.54</v>
      </c>
      <c r="C15" s="7">
        <f t="shared" si="0"/>
        <v>1217.3269517999995</v>
      </c>
      <c r="D15" s="7">
        <f t="shared" si="1"/>
        <v>925.21304820000046</v>
      </c>
      <c r="E15" s="7">
        <f t="shared" si="2"/>
        <v>124267.31999999995</v>
      </c>
    </row>
    <row r="16" spans="1:11" x14ac:dyDescent="0.25">
      <c r="A16" s="6">
        <f t="shared" si="3"/>
        <v>124267.31999999995</v>
      </c>
      <c r="B16" s="6">
        <v>2142.54</v>
      </c>
      <c r="C16" s="7">
        <f t="shared" si="0"/>
        <v>1196.6942915999994</v>
      </c>
      <c r="D16" s="7">
        <f t="shared" si="1"/>
        <v>945.8457084000006</v>
      </c>
      <c r="E16" s="7">
        <f t="shared" si="2"/>
        <v>122124.77999999996</v>
      </c>
    </row>
    <row r="17" spans="1:9" x14ac:dyDescent="0.25">
      <c r="A17" s="6">
        <f t="shared" si="3"/>
        <v>122124.77999999996</v>
      </c>
      <c r="B17" s="6">
        <v>2142.54</v>
      </c>
      <c r="C17" s="7">
        <f t="shared" si="0"/>
        <v>1176.0616313999994</v>
      </c>
      <c r="D17" s="7">
        <f t="shared" si="1"/>
        <v>966.47836860000052</v>
      </c>
      <c r="E17" s="7">
        <f t="shared" si="2"/>
        <v>119982.23999999996</v>
      </c>
    </row>
    <row r="18" spans="1:9" x14ac:dyDescent="0.25">
      <c r="A18" s="6">
        <f t="shared" si="3"/>
        <v>119982.23999999996</v>
      </c>
      <c r="B18" s="6">
        <v>2142.54</v>
      </c>
      <c r="C18" s="7">
        <f t="shared" si="0"/>
        <v>1155.4289711999995</v>
      </c>
      <c r="D18" s="7">
        <f t="shared" si="1"/>
        <v>987.11102880000044</v>
      </c>
      <c r="E18" s="7">
        <f t="shared" si="2"/>
        <v>117839.69999999997</v>
      </c>
    </row>
    <row r="19" spans="1:9" x14ac:dyDescent="0.25">
      <c r="A19" s="6">
        <f t="shared" si="3"/>
        <v>117839.69999999997</v>
      </c>
      <c r="B19" s="6">
        <v>2142.54</v>
      </c>
      <c r="C19" s="7">
        <f t="shared" si="0"/>
        <v>1134.7963109999996</v>
      </c>
      <c r="D19" s="7">
        <f t="shared" si="1"/>
        <v>1007.7436890000004</v>
      </c>
      <c r="E19" s="7">
        <f t="shared" si="2"/>
        <v>115697.15999999997</v>
      </c>
    </row>
    <row r="20" spans="1:9" x14ac:dyDescent="0.25">
      <c r="A20" s="6">
        <f t="shared" si="3"/>
        <v>115697.15999999997</v>
      </c>
      <c r="B20" s="6">
        <v>2142.54</v>
      </c>
      <c r="C20" s="7">
        <f t="shared" si="0"/>
        <v>1114.1636507999997</v>
      </c>
      <c r="D20" s="7">
        <f t="shared" si="1"/>
        <v>1028.3763492000003</v>
      </c>
      <c r="E20" s="7">
        <f t="shared" si="2"/>
        <v>113554.61999999998</v>
      </c>
    </row>
    <row r="21" spans="1:9" x14ac:dyDescent="0.25">
      <c r="A21" s="6">
        <f t="shared" si="3"/>
        <v>113554.61999999998</v>
      </c>
      <c r="B21" s="6">
        <v>2142.54</v>
      </c>
      <c r="C21" s="7">
        <f t="shared" si="0"/>
        <v>1093.5309905999998</v>
      </c>
      <c r="D21" s="7">
        <f t="shared" si="1"/>
        <v>1049.0090094000002</v>
      </c>
      <c r="E21" s="7">
        <f t="shared" si="2"/>
        <v>111412.07999999999</v>
      </c>
    </row>
    <row r="22" spans="1:9" x14ac:dyDescent="0.25">
      <c r="A22" s="6">
        <f t="shared" si="3"/>
        <v>111412.07999999999</v>
      </c>
      <c r="B22" s="6">
        <v>2142.54</v>
      </c>
      <c r="C22" s="7">
        <f t="shared" si="0"/>
        <v>1072.8983303999998</v>
      </c>
      <c r="D22" s="7">
        <f t="shared" si="1"/>
        <v>1069.6416696000001</v>
      </c>
      <c r="E22" s="7">
        <f t="shared" si="2"/>
        <v>109269.54</v>
      </c>
    </row>
    <row r="23" spans="1:9" x14ac:dyDescent="0.25">
      <c r="A23" s="6">
        <f t="shared" si="3"/>
        <v>109269.54</v>
      </c>
      <c r="B23" s="6">
        <v>2142.54</v>
      </c>
      <c r="C23" s="7">
        <f t="shared" si="0"/>
        <v>1052.2656701999999</v>
      </c>
      <c r="D23" s="7">
        <f t="shared" si="1"/>
        <v>1090.2743298</v>
      </c>
      <c r="E23" s="7">
        <f t="shared" si="2"/>
        <v>107127</v>
      </c>
    </row>
    <row r="24" spans="1:9" x14ac:dyDescent="0.25">
      <c r="A24" s="6">
        <f t="shared" si="3"/>
        <v>107127</v>
      </c>
      <c r="B24" s="6">
        <v>2142.54</v>
      </c>
      <c r="C24" s="7">
        <f t="shared" si="0"/>
        <v>1031.63301</v>
      </c>
      <c r="D24" s="7">
        <f t="shared" si="1"/>
        <v>1110.90699</v>
      </c>
      <c r="E24" s="7">
        <f t="shared" si="2"/>
        <v>104984.46</v>
      </c>
    </row>
    <row r="25" spans="1:9" x14ac:dyDescent="0.25">
      <c r="A25" s="6">
        <f t="shared" si="3"/>
        <v>104984.46</v>
      </c>
      <c r="B25" s="6">
        <v>2142.54</v>
      </c>
      <c r="C25" s="7">
        <f t="shared" si="0"/>
        <v>1011.0003498</v>
      </c>
      <c r="D25" s="7">
        <f t="shared" si="1"/>
        <v>1131.5396501999999</v>
      </c>
      <c r="E25" s="7">
        <f t="shared" si="2"/>
        <v>102841.92000000001</v>
      </c>
    </row>
    <row r="26" spans="1:9" x14ac:dyDescent="0.25">
      <c r="A26" s="6">
        <f t="shared" si="3"/>
        <v>102841.92000000001</v>
      </c>
      <c r="B26" s="6">
        <v>2142.54</v>
      </c>
      <c r="C26" s="7">
        <f t="shared" si="0"/>
        <v>990.36768960000006</v>
      </c>
      <c r="D26" s="7">
        <f t="shared" si="1"/>
        <v>1152.1723103999998</v>
      </c>
      <c r="E26" s="7">
        <f t="shared" si="2"/>
        <v>100699.38000000002</v>
      </c>
    </row>
    <row r="27" spans="1:9" x14ac:dyDescent="0.25">
      <c r="A27" s="6">
        <f t="shared" si="3"/>
        <v>100699.38000000002</v>
      </c>
      <c r="B27" s="6">
        <v>2142.54</v>
      </c>
      <c r="C27" s="7">
        <f t="shared" si="0"/>
        <v>969.73502940000014</v>
      </c>
      <c r="D27" s="7">
        <f t="shared" si="1"/>
        <v>1172.8049705999997</v>
      </c>
      <c r="E27" s="7">
        <f t="shared" si="2"/>
        <v>98556.840000000026</v>
      </c>
    </row>
    <row r="28" spans="1:9" x14ac:dyDescent="0.25">
      <c r="A28" s="6">
        <f t="shared" si="3"/>
        <v>98556.840000000026</v>
      </c>
      <c r="B28" s="6">
        <v>2142.54</v>
      </c>
      <c r="C28" s="7">
        <f t="shared" si="0"/>
        <v>949.10236920000023</v>
      </c>
      <c r="D28" s="7">
        <f t="shared" si="1"/>
        <v>1193.4376307999996</v>
      </c>
      <c r="E28" s="7">
        <f t="shared" si="2"/>
        <v>96414.300000000032</v>
      </c>
      <c r="I28">
        <v>98556.84</v>
      </c>
    </row>
    <row r="29" spans="1:9" x14ac:dyDescent="0.25">
      <c r="A29" s="6">
        <f t="shared" si="3"/>
        <v>96414.300000000032</v>
      </c>
      <c r="B29" s="6">
        <v>2142.54</v>
      </c>
      <c r="C29" s="7">
        <f t="shared" si="0"/>
        <v>928.46970900000031</v>
      </c>
      <c r="D29" s="7">
        <f t="shared" si="1"/>
        <v>1214.0702909999995</v>
      </c>
      <c r="E29" s="7">
        <f t="shared" si="2"/>
        <v>94271.760000000038</v>
      </c>
    </row>
    <row r="30" spans="1:9" x14ac:dyDescent="0.25">
      <c r="A30" s="6">
        <f t="shared" si="3"/>
        <v>94271.760000000038</v>
      </c>
      <c r="B30" s="6">
        <v>2142.54</v>
      </c>
      <c r="C30" s="7">
        <f t="shared" si="0"/>
        <v>907.83704880000039</v>
      </c>
      <c r="D30" s="7">
        <f t="shared" si="1"/>
        <v>1234.7029511999995</v>
      </c>
      <c r="E30" s="7">
        <f t="shared" si="2"/>
        <v>92129.220000000045</v>
      </c>
    </row>
    <row r="31" spans="1:9" x14ac:dyDescent="0.25">
      <c r="A31" s="6">
        <f t="shared" si="3"/>
        <v>92129.220000000045</v>
      </c>
      <c r="B31" s="6">
        <v>2142.54</v>
      </c>
      <c r="C31" s="7">
        <f t="shared" si="0"/>
        <v>887.20438860000036</v>
      </c>
      <c r="D31" s="7">
        <f t="shared" si="1"/>
        <v>1255.3356113999996</v>
      </c>
      <c r="E31" s="7">
        <f t="shared" si="2"/>
        <v>89986.680000000051</v>
      </c>
    </row>
    <row r="32" spans="1:9" x14ac:dyDescent="0.25">
      <c r="B32" s="2">
        <f>SUM(B1:B27)</f>
        <v>55706.040000000015</v>
      </c>
      <c r="C32" s="3">
        <f>SUM(C2:C27)</f>
        <v>31918.725329399989</v>
      </c>
      <c r="D32" s="3">
        <f>SUM(D2:D27)</f>
        <v>23787.314670600008</v>
      </c>
    </row>
    <row r="33" spans="2:4" x14ac:dyDescent="0.25">
      <c r="B33" s="9" t="s">
        <v>17</v>
      </c>
      <c r="C33" s="9"/>
      <c r="D33" s="9"/>
    </row>
  </sheetData>
  <mergeCells count="1">
    <mergeCell ref="B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C022-3CC5-4BF8-AA09-93A2A80EE43E}">
  <dimension ref="A1:K45"/>
  <sheetViews>
    <sheetView topLeftCell="A13" workbookViewId="0">
      <selection activeCell="B46" sqref="B46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5" max="5" width="9.5703125" bestFit="1" customWidth="1"/>
    <col min="9" max="9" width="6" bestFit="1" customWidth="1"/>
    <col min="10" max="10" width="16" bestFit="1" customWidth="1"/>
    <col min="11" max="11" width="12.5703125" bestFit="1" customWidth="1"/>
  </cols>
  <sheetData>
    <row r="1" spans="1:11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H1" s="4" t="s">
        <v>1</v>
      </c>
      <c r="I1" s="4" t="s">
        <v>2</v>
      </c>
      <c r="J1" s="4" t="s">
        <v>8</v>
      </c>
      <c r="K1" s="4" t="s">
        <v>5</v>
      </c>
    </row>
    <row r="2" spans="1:11" x14ac:dyDescent="0.25">
      <c r="A2" s="6">
        <v>89986.68</v>
      </c>
      <c r="B2" s="6">
        <v>2142.54</v>
      </c>
      <c r="C2" s="7">
        <f t="shared" ref="C2:C42" si="0">A2*($K$2/100)</f>
        <v>866.57172839999987</v>
      </c>
      <c r="D2" s="7">
        <f t="shared" ref="D2:D43" si="1">B2-C2</f>
        <v>1275.9682716000002</v>
      </c>
      <c r="E2" s="7">
        <f t="shared" ref="E2:E42" si="2">A2-B2</f>
        <v>87844.14</v>
      </c>
      <c r="H2" s="4">
        <v>11.99</v>
      </c>
      <c r="I2" s="4">
        <v>16.670000000000002</v>
      </c>
      <c r="J2" s="4">
        <v>11.19</v>
      </c>
      <c r="K2" s="4">
        <f>0.963</f>
        <v>0.96299999999999997</v>
      </c>
    </row>
    <row r="3" spans="1:11" x14ac:dyDescent="0.25">
      <c r="A3" s="6">
        <f t="shared" ref="A3:A43" si="3">E2</f>
        <v>87844.14</v>
      </c>
      <c r="B3" s="6">
        <v>2142.54</v>
      </c>
      <c r="C3" s="7">
        <f t="shared" si="0"/>
        <v>845.93906819999995</v>
      </c>
      <c r="D3" s="7">
        <f t="shared" si="1"/>
        <v>1296.6009318000001</v>
      </c>
      <c r="E3" s="7">
        <f t="shared" si="2"/>
        <v>85701.6</v>
      </c>
      <c r="H3" s="4" t="s">
        <v>7</v>
      </c>
      <c r="I3" s="4"/>
      <c r="J3" s="4"/>
      <c r="K3" s="4"/>
    </row>
    <row r="4" spans="1:11" x14ac:dyDescent="0.25">
      <c r="A4" s="6">
        <f t="shared" si="3"/>
        <v>85701.6</v>
      </c>
      <c r="B4" s="6">
        <v>2142.54</v>
      </c>
      <c r="C4" s="7">
        <f t="shared" si="0"/>
        <v>825.30640800000003</v>
      </c>
      <c r="D4" s="7">
        <f t="shared" si="1"/>
        <v>1317.233592</v>
      </c>
      <c r="E4" s="7">
        <f t="shared" si="2"/>
        <v>83559.060000000012</v>
      </c>
    </row>
    <row r="5" spans="1:11" x14ac:dyDescent="0.25">
      <c r="A5" s="6">
        <f t="shared" si="3"/>
        <v>83559.060000000012</v>
      </c>
      <c r="B5" s="6">
        <v>2142.54</v>
      </c>
      <c r="C5" s="7">
        <f t="shared" si="0"/>
        <v>804.67374780000011</v>
      </c>
      <c r="D5" s="7">
        <f t="shared" si="1"/>
        <v>1337.8662522</v>
      </c>
      <c r="E5" s="7">
        <f t="shared" si="2"/>
        <v>81416.520000000019</v>
      </c>
    </row>
    <row r="6" spans="1:11" x14ac:dyDescent="0.25">
      <c r="A6" s="6">
        <f t="shared" si="3"/>
        <v>81416.520000000019</v>
      </c>
      <c r="B6" s="6">
        <v>2142.54</v>
      </c>
      <c r="C6" s="7">
        <f t="shared" si="0"/>
        <v>784.0410876000002</v>
      </c>
      <c r="D6" s="7">
        <f t="shared" si="1"/>
        <v>1358.4989123999999</v>
      </c>
      <c r="E6" s="7">
        <f t="shared" si="2"/>
        <v>79273.980000000025</v>
      </c>
    </row>
    <row r="7" spans="1:11" x14ac:dyDescent="0.25">
      <c r="A7" s="6">
        <f t="shared" si="3"/>
        <v>79273.980000000025</v>
      </c>
      <c r="B7" s="6">
        <v>2142.54</v>
      </c>
      <c r="C7" s="7">
        <f t="shared" si="0"/>
        <v>763.40842740000016</v>
      </c>
      <c r="D7" s="7">
        <f t="shared" si="1"/>
        <v>1379.1315725999998</v>
      </c>
      <c r="E7" s="7">
        <f t="shared" si="2"/>
        <v>77131.440000000031</v>
      </c>
      <c r="H7">
        <v>92129.22</v>
      </c>
    </row>
    <row r="8" spans="1:11" x14ac:dyDescent="0.25">
      <c r="A8" s="6">
        <f t="shared" si="3"/>
        <v>77131.440000000031</v>
      </c>
      <c r="B8" s="6">
        <v>2142.54</v>
      </c>
      <c r="C8" s="7">
        <f t="shared" si="0"/>
        <v>742.77576720000025</v>
      </c>
      <c r="D8" s="7">
        <f t="shared" si="1"/>
        <v>1399.7642327999997</v>
      </c>
      <c r="E8" s="7">
        <f t="shared" si="2"/>
        <v>74988.900000000038</v>
      </c>
    </row>
    <row r="9" spans="1:11" x14ac:dyDescent="0.25">
      <c r="A9" s="6">
        <f t="shared" si="3"/>
        <v>74988.900000000038</v>
      </c>
      <c r="B9" s="6">
        <v>2142.54</v>
      </c>
      <c r="C9" s="7">
        <f t="shared" si="0"/>
        <v>722.14310700000033</v>
      </c>
      <c r="D9" s="7">
        <f t="shared" si="1"/>
        <v>1420.3968929999996</v>
      </c>
      <c r="E9" s="7">
        <f t="shared" si="2"/>
        <v>72846.360000000044</v>
      </c>
    </row>
    <row r="10" spans="1:11" x14ac:dyDescent="0.25">
      <c r="A10" s="6">
        <f t="shared" si="3"/>
        <v>72846.360000000044</v>
      </c>
      <c r="B10" s="6">
        <v>2142.54</v>
      </c>
      <c r="C10" s="7">
        <f t="shared" si="0"/>
        <v>701.51044680000041</v>
      </c>
      <c r="D10" s="7">
        <f t="shared" si="1"/>
        <v>1441.0295531999996</v>
      </c>
      <c r="E10" s="7">
        <f t="shared" si="2"/>
        <v>70703.820000000051</v>
      </c>
    </row>
    <row r="11" spans="1:11" x14ac:dyDescent="0.25">
      <c r="A11" s="6">
        <f t="shared" si="3"/>
        <v>70703.820000000051</v>
      </c>
      <c r="B11" s="6">
        <v>2142.54</v>
      </c>
      <c r="C11" s="7">
        <f t="shared" si="0"/>
        <v>680.87778660000049</v>
      </c>
      <c r="D11" s="7">
        <f t="shared" si="1"/>
        <v>1461.6622133999995</v>
      </c>
      <c r="E11" s="7">
        <f t="shared" si="2"/>
        <v>68561.280000000057</v>
      </c>
    </row>
    <row r="12" spans="1:11" x14ac:dyDescent="0.25">
      <c r="A12" s="6">
        <f t="shared" si="3"/>
        <v>68561.280000000057</v>
      </c>
      <c r="B12" s="6">
        <v>2142.54</v>
      </c>
      <c r="C12" s="7">
        <f t="shared" si="0"/>
        <v>660.24512640000057</v>
      </c>
      <c r="D12" s="7">
        <f t="shared" si="1"/>
        <v>1482.2948735999994</v>
      </c>
      <c r="E12" s="7">
        <f t="shared" si="2"/>
        <v>66418.740000000063</v>
      </c>
    </row>
    <row r="13" spans="1:11" x14ac:dyDescent="0.25">
      <c r="A13" s="6">
        <f t="shared" si="3"/>
        <v>66418.740000000063</v>
      </c>
      <c r="B13" s="6">
        <v>2142.54</v>
      </c>
      <c r="C13" s="7">
        <f t="shared" si="0"/>
        <v>639.61246620000054</v>
      </c>
      <c r="D13" s="7">
        <f t="shared" si="1"/>
        <v>1502.9275337999993</v>
      </c>
      <c r="E13" s="7">
        <f t="shared" si="2"/>
        <v>64276.200000000063</v>
      </c>
    </row>
    <row r="14" spans="1:11" x14ac:dyDescent="0.25">
      <c r="A14" s="6">
        <f t="shared" si="3"/>
        <v>64276.200000000063</v>
      </c>
      <c r="B14" s="6">
        <v>2142.54</v>
      </c>
      <c r="C14" s="7">
        <f t="shared" si="0"/>
        <v>618.97980600000062</v>
      </c>
      <c r="D14" s="7">
        <f t="shared" si="1"/>
        <v>1523.5601939999992</v>
      </c>
      <c r="E14" s="7">
        <f t="shared" si="2"/>
        <v>62133.660000000062</v>
      </c>
    </row>
    <row r="15" spans="1:11" x14ac:dyDescent="0.25">
      <c r="A15" s="6">
        <f t="shared" si="3"/>
        <v>62133.660000000062</v>
      </c>
      <c r="B15" s="6">
        <v>2142.54</v>
      </c>
      <c r="C15" s="7">
        <f t="shared" si="0"/>
        <v>598.34714580000059</v>
      </c>
      <c r="D15" s="7">
        <f t="shared" si="1"/>
        <v>1544.1928541999994</v>
      </c>
      <c r="E15" s="7">
        <f t="shared" si="2"/>
        <v>59991.120000000061</v>
      </c>
    </row>
    <row r="16" spans="1:11" x14ac:dyDescent="0.25">
      <c r="A16" s="6">
        <f t="shared" si="3"/>
        <v>59991.120000000061</v>
      </c>
      <c r="B16" s="6">
        <v>2142.54</v>
      </c>
      <c r="C16" s="7">
        <f t="shared" si="0"/>
        <v>577.71448560000056</v>
      </c>
      <c r="D16" s="7">
        <f t="shared" si="1"/>
        <v>1564.8255143999995</v>
      </c>
      <c r="E16" s="7">
        <f t="shared" si="2"/>
        <v>57848.58000000006</v>
      </c>
    </row>
    <row r="17" spans="1:5" x14ac:dyDescent="0.25">
      <c r="A17" s="6">
        <f t="shared" si="3"/>
        <v>57848.58000000006</v>
      </c>
      <c r="B17" s="6">
        <v>2142.54</v>
      </c>
      <c r="C17" s="7">
        <f t="shared" si="0"/>
        <v>557.08182540000053</v>
      </c>
      <c r="D17" s="7">
        <f t="shared" si="1"/>
        <v>1585.4581745999994</v>
      </c>
      <c r="E17" s="7">
        <f t="shared" si="2"/>
        <v>55706.040000000059</v>
      </c>
    </row>
    <row r="18" spans="1:5" x14ac:dyDescent="0.25">
      <c r="A18" s="6">
        <f t="shared" si="3"/>
        <v>55706.040000000059</v>
      </c>
      <c r="B18" s="6">
        <v>2142.54</v>
      </c>
      <c r="C18" s="7">
        <f t="shared" si="0"/>
        <v>536.44916520000061</v>
      </c>
      <c r="D18" s="7">
        <f t="shared" si="1"/>
        <v>1606.0908347999994</v>
      </c>
      <c r="E18" s="7">
        <f t="shared" si="2"/>
        <v>53563.500000000058</v>
      </c>
    </row>
    <row r="19" spans="1:5" x14ac:dyDescent="0.25">
      <c r="A19" s="6">
        <f t="shared" si="3"/>
        <v>53563.500000000058</v>
      </c>
      <c r="B19" s="6">
        <v>2142.54</v>
      </c>
      <c r="C19" s="7">
        <f t="shared" si="0"/>
        <v>515.81650500000057</v>
      </c>
      <c r="D19" s="7">
        <f t="shared" si="1"/>
        <v>1626.7234949999993</v>
      </c>
      <c r="E19" s="7">
        <f t="shared" si="2"/>
        <v>51420.960000000057</v>
      </c>
    </row>
    <row r="20" spans="1:5" x14ac:dyDescent="0.25">
      <c r="A20" s="6">
        <f t="shared" si="3"/>
        <v>51420.960000000057</v>
      </c>
      <c r="B20" s="6">
        <v>2142.54</v>
      </c>
      <c r="C20" s="7">
        <f t="shared" si="0"/>
        <v>495.18384480000054</v>
      </c>
      <c r="D20" s="7">
        <f t="shared" si="1"/>
        <v>1647.3561551999994</v>
      </c>
      <c r="E20" s="7">
        <f t="shared" si="2"/>
        <v>49278.420000000056</v>
      </c>
    </row>
    <row r="21" spans="1:5" x14ac:dyDescent="0.25">
      <c r="A21" s="6">
        <f t="shared" si="3"/>
        <v>49278.420000000056</v>
      </c>
      <c r="B21" s="6">
        <v>2142.54</v>
      </c>
      <c r="C21" s="7">
        <f t="shared" si="0"/>
        <v>474.55118460000051</v>
      </c>
      <c r="D21" s="7">
        <f t="shared" si="1"/>
        <v>1667.9888153999996</v>
      </c>
      <c r="E21" s="7">
        <f t="shared" si="2"/>
        <v>47135.880000000056</v>
      </c>
    </row>
    <row r="22" spans="1:5" x14ac:dyDescent="0.25">
      <c r="A22" s="6">
        <f t="shared" si="3"/>
        <v>47135.880000000056</v>
      </c>
      <c r="B22" s="6">
        <v>2142.54</v>
      </c>
      <c r="C22" s="7">
        <f t="shared" si="0"/>
        <v>453.91852440000054</v>
      </c>
      <c r="D22" s="7">
        <f t="shared" si="1"/>
        <v>1688.6214755999995</v>
      </c>
      <c r="E22" s="7">
        <f t="shared" si="2"/>
        <v>44993.340000000055</v>
      </c>
    </row>
    <row r="23" spans="1:5" x14ac:dyDescent="0.25">
      <c r="A23" s="6">
        <f t="shared" si="3"/>
        <v>44993.340000000055</v>
      </c>
      <c r="B23" s="6">
        <v>2142.54</v>
      </c>
      <c r="C23" s="7">
        <f t="shared" si="0"/>
        <v>433.2858642000005</v>
      </c>
      <c r="D23" s="7">
        <f t="shared" si="1"/>
        <v>1709.2541357999994</v>
      </c>
      <c r="E23" s="7">
        <f t="shared" si="2"/>
        <v>42850.800000000054</v>
      </c>
    </row>
    <row r="24" spans="1:5" x14ac:dyDescent="0.25">
      <c r="A24" s="6">
        <f t="shared" si="3"/>
        <v>42850.800000000054</v>
      </c>
      <c r="B24" s="6">
        <v>2142.54</v>
      </c>
      <c r="C24" s="7">
        <f t="shared" si="0"/>
        <v>412.65320400000053</v>
      </c>
      <c r="D24" s="7">
        <f t="shared" si="1"/>
        <v>1729.8867959999993</v>
      </c>
      <c r="E24" s="7">
        <f t="shared" si="2"/>
        <v>40708.260000000053</v>
      </c>
    </row>
    <row r="25" spans="1:5" x14ac:dyDescent="0.25">
      <c r="A25" s="6">
        <f t="shared" si="3"/>
        <v>40708.260000000053</v>
      </c>
      <c r="B25" s="6">
        <v>2142.54</v>
      </c>
      <c r="C25" s="7">
        <f t="shared" si="0"/>
        <v>392.0205438000005</v>
      </c>
      <c r="D25" s="7">
        <f t="shared" si="1"/>
        <v>1750.5194561999995</v>
      </c>
      <c r="E25" s="7">
        <f t="shared" si="2"/>
        <v>38565.720000000052</v>
      </c>
    </row>
    <row r="26" spans="1:5" x14ac:dyDescent="0.25">
      <c r="A26" s="6">
        <f t="shared" si="3"/>
        <v>38565.720000000052</v>
      </c>
      <c r="B26" s="6">
        <v>2142.54</v>
      </c>
      <c r="C26" s="7">
        <f t="shared" si="0"/>
        <v>371.38788360000046</v>
      </c>
      <c r="D26" s="7">
        <f t="shared" si="1"/>
        <v>1771.1521163999996</v>
      </c>
      <c r="E26" s="7">
        <f t="shared" si="2"/>
        <v>36423.180000000051</v>
      </c>
    </row>
    <row r="27" spans="1:5" x14ac:dyDescent="0.25">
      <c r="A27" s="6">
        <f t="shared" si="3"/>
        <v>36423.180000000051</v>
      </c>
      <c r="B27" s="6">
        <v>2142.54</v>
      </c>
      <c r="C27" s="7">
        <f t="shared" si="0"/>
        <v>350.75522340000049</v>
      </c>
      <c r="D27" s="7">
        <f t="shared" si="1"/>
        <v>1791.7847765999995</v>
      </c>
      <c r="E27" s="7">
        <f t="shared" si="2"/>
        <v>34280.64000000005</v>
      </c>
    </row>
    <row r="28" spans="1:5" x14ac:dyDescent="0.25">
      <c r="A28" s="6">
        <f t="shared" si="3"/>
        <v>34280.64000000005</v>
      </c>
      <c r="B28" s="6">
        <v>2142.54</v>
      </c>
      <c r="C28" s="7">
        <f t="shared" si="0"/>
        <v>330.12256320000046</v>
      </c>
      <c r="D28" s="7">
        <f t="shared" si="1"/>
        <v>1812.4174367999995</v>
      </c>
      <c r="E28" s="7">
        <f t="shared" si="2"/>
        <v>32138.100000000049</v>
      </c>
    </row>
    <row r="29" spans="1:5" x14ac:dyDescent="0.25">
      <c r="A29" s="6">
        <f t="shared" si="3"/>
        <v>32138.100000000049</v>
      </c>
      <c r="B29" s="6">
        <v>2142.54</v>
      </c>
      <c r="C29" s="7">
        <f t="shared" si="0"/>
        <v>309.48990300000048</v>
      </c>
      <c r="D29" s="7">
        <f t="shared" si="1"/>
        <v>1833.0500969999994</v>
      </c>
      <c r="E29" s="7">
        <f t="shared" si="2"/>
        <v>29995.560000000049</v>
      </c>
    </row>
    <row r="30" spans="1:5" x14ac:dyDescent="0.25">
      <c r="A30" s="6">
        <f t="shared" si="3"/>
        <v>29995.560000000049</v>
      </c>
      <c r="B30" s="6">
        <v>2142.54</v>
      </c>
      <c r="C30" s="7">
        <f t="shared" si="0"/>
        <v>288.85724280000045</v>
      </c>
      <c r="D30" s="7">
        <f t="shared" si="1"/>
        <v>1853.6827571999995</v>
      </c>
      <c r="E30" s="7">
        <f t="shared" si="2"/>
        <v>27853.020000000048</v>
      </c>
    </row>
    <row r="31" spans="1:5" x14ac:dyDescent="0.25">
      <c r="A31" s="6">
        <f t="shared" si="3"/>
        <v>27853.020000000048</v>
      </c>
      <c r="B31" s="6">
        <v>2142.54</v>
      </c>
      <c r="C31" s="7">
        <f t="shared" si="0"/>
        <v>268.22458260000047</v>
      </c>
      <c r="D31" s="7">
        <f t="shared" si="1"/>
        <v>1874.3154173999994</v>
      </c>
      <c r="E31" s="7">
        <f t="shared" si="2"/>
        <v>25710.480000000047</v>
      </c>
    </row>
    <row r="32" spans="1:5" x14ac:dyDescent="0.25">
      <c r="A32" s="6">
        <f t="shared" si="3"/>
        <v>25710.480000000047</v>
      </c>
      <c r="B32" s="6">
        <v>2142.54</v>
      </c>
      <c r="C32" s="7">
        <f t="shared" si="0"/>
        <v>247.59192240000044</v>
      </c>
      <c r="D32" s="7">
        <f t="shared" si="1"/>
        <v>1894.9480775999996</v>
      </c>
      <c r="E32" s="7">
        <f t="shared" si="2"/>
        <v>23567.940000000046</v>
      </c>
    </row>
    <row r="33" spans="1:5" x14ac:dyDescent="0.25">
      <c r="A33" s="6">
        <f t="shared" si="3"/>
        <v>23567.940000000046</v>
      </c>
      <c r="B33" s="6">
        <v>2142.54</v>
      </c>
      <c r="C33" s="7">
        <f t="shared" si="0"/>
        <v>226.95926220000044</v>
      </c>
      <c r="D33" s="7">
        <f t="shared" si="1"/>
        <v>1915.5807377999995</v>
      </c>
      <c r="E33" s="7">
        <f t="shared" si="2"/>
        <v>21425.400000000045</v>
      </c>
    </row>
    <row r="34" spans="1:5" x14ac:dyDescent="0.25">
      <c r="A34" s="6">
        <f t="shared" si="3"/>
        <v>21425.400000000045</v>
      </c>
      <c r="B34" s="6">
        <v>2142.54</v>
      </c>
      <c r="C34" s="7">
        <f t="shared" si="0"/>
        <v>206.32660200000043</v>
      </c>
      <c r="D34" s="7">
        <f t="shared" si="1"/>
        <v>1936.2133979999994</v>
      </c>
      <c r="E34" s="7">
        <f t="shared" si="2"/>
        <v>19282.860000000044</v>
      </c>
    </row>
    <row r="35" spans="1:5" x14ac:dyDescent="0.25">
      <c r="A35" s="6">
        <f t="shared" si="3"/>
        <v>19282.860000000044</v>
      </c>
      <c r="B35" s="6">
        <v>2142.54</v>
      </c>
      <c r="C35" s="7">
        <f t="shared" si="0"/>
        <v>185.69394180000043</v>
      </c>
      <c r="D35" s="7">
        <f t="shared" si="1"/>
        <v>1956.8460581999996</v>
      </c>
      <c r="E35" s="7">
        <f t="shared" si="2"/>
        <v>17140.320000000043</v>
      </c>
    </row>
    <row r="36" spans="1:5" x14ac:dyDescent="0.25">
      <c r="A36" s="6">
        <f t="shared" si="3"/>
        <v>17140.320000000043</v>
      </c>
      <c r="B36" s="6">
        <v>2142.54</v>
      </c>
      <c r="C36" s="7">
        <f t="shared" si="0"/>
        <v>165.0612816000004</v>
      </c>
      <c r="D36" s="7">
        <f t="shared" si="1"/>
        <v>1977.4787183999995</v>
      </c>
      <c r="E36" s="7">
        <f t="shared" si="2"/>
        <v>14997.780000000042</v>
      </c>
    </row>
    <row r="37" spans="1:5" x14ac:dyDescent="0.25">
      <c r="A37" s="6">
        <f t="shared" si="3"/>
        <v>14997.780000000042</v>
      </c>
      <c r="B37" s="6">
        <v>2142.54</v>
      </c>
      <c r="C37" s="7">
        <f t="shared" si="0"/>
        <v>144.4286214000004</v>
      </c>
      <c r="D37" s="7">
        <f t="shared" si="1"/>
        <v>1998.1113785999996</v>
      </c>
      <c r="E37" s="7">
        <f t="shared" si="2"/>
        <v>12855.240000000042</v>
      </c>
    </row>
    <row r="38" spans="1:5" x14ac:dyDescent="0.25">
      <c r="A38" s="6">
        <f t="shared" si="3"/>
        <v>12855.240000000042</v>
      </c>
      <c r="B38" s="6">
        <v>2142.54</v>
      </c>
      <c r="C38" s="7">
        <f t="shared" si="0"/>
        <v>123.79596120000039</v>
      </c>
      <c r="D38" s="7">
        <f t="shared" si="1"/>
        <v>2018.7440387999995</v>
      </c>
      <c r="E38" s="7">
        <f t="shared" si="2"/>
        <v>10712.700000000041</v>
      </c>
    </row>
    <row r="39" spans="1:5" x14ac:dyDescent="0.25">
      <c r="A39" s="6">
        <f t="shared" si="3"/>
        <v>10712.700000000041</v>
      </c>
      <c r="B39" s="6">
        <v>2142.54</v>
      </c>
      <c r="C39" s="7">
        <f t="shared" si="0"/>
        <v>103.16330100000039</v>
      </c>
      <c r="D39" s="7">
        <f t="shared" si="1"/>
        <v>2039.3766989999995</v>
      </c>
      <c r="E39" s="7">
        <f t="shared" si="2"/>
        <v>8570.1600000000399</v>
      </c>
    </row>
    <row r="40" spans="1:5" x14ac:dyDescent="0.25">
      <c r="A40" s="6">
        <f t="shared" si="3"/>
        <v>8570.1600000000399</v>
      </c>
      <c r="B40" s="6">
        <v>2142.54</v>
      </c>
      <c r="C40" s="7">
        <f t="shared" si="0"/>
        <v>82.530640800000384</v>
      </c>
      <c r="D40" s="7">
        <f t="shared" si="1"/>
        <v>2060.0093591999994</v>
      </c>
      <c r="E40" s="7">
        <f t="shared" si="2"/>
        <v>6427.6200000000399</v>
      </c>
    </row>
    <row r="41" spans="1:5" x14ac:dyDescent="0.25">
      <c r="A41" s="6">
        <f t="shared" si="3"/>
        <v>6427.6200000000399</v>
      </c>
      <c r="B41" s="6">
        <v>2142.54</v>
      </c>
      <c r="C41" s="7">
        <f t="shared" si="0"/>
        <v>61.89798060000038</v>
      </c>
      <c r="D41" s="7">
        <f t="shared" si="1"/>
        <v>2080.6420193999998</v>
      </c>
      <c r="E41" s="7">
        <f t="shared" si="2"/>
        <v>4285.0800000000399</v>
      </c>
    </row>
    <row r="42" spans="1:5" x14ac:dyDescent="0.25">
      <c r="A42" s="6">
        <f t="shared" si="3"/>
        <v>4285.0800000000399</v>
      </c>
      <c r="B42" s="6">
        <v>2142.54</v>
      </c>
      <c r="C42" s="7">
        <f t="shared" si="0"/>
        <v>41.265320400000384</v>
      </c>
      <c r="D42" s="7">
        <f t="shared" si="1"/>
        <v>2101.2746795999997</v>
      </c>
      <c r="E42" s="7">
        <f t="shared" si="2"/>
        <v>2142.54000000004</v>
      </c>
    </row>
    <row r="43" spans="1:5" x14ac:dyDescent="0.25">
      <c r="A43" s="6">
        <f t="shared" si="3"/>
        <v>2142.54000000004</v>
      </c>
      <c r="B43" s="6">
        <v>2142.54</v>
      </c>
      <c r="C43" s="7">
        <v>60.88</v>
      </c>
      <c r="D43" s="7">
        <f t="shared" si="1"/>
        <v>2081.66</v>
      </c>
      <c r="E43" s="7">
        <v>0</v>
      </c>
    </row>
    <row r="44" spans="1:5" x14ac:dyDescent="0.25">
      <c r="B44" s="2">
        <f>SUM(B2:B43)</f>
        <v>89986.679999999949</v>
      </c>
      <c r="C44" s="3">
        <f>SUM(C2:C43)</f>
        <v>18671.53950040002</v>
      </c>
      <c r="D44" s="3">
        <f>SUM(D2:D43)</f>
        <v>71315.140499599991</v>
      </c>
    </row>
    <row r="45" spans="1:5" x14ac:dyDescent="0.25">
      <c r="B45" s="9" t="s">
        <v>18</v>
      </c>
      <c r="C45" s="9"/>
      <c r="D45" s="9"/>
    </row>
  </sheetData>
  <mergeCells count="1">
    <mergeCell ref="B45:D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3529-8576-4976-9430-42B4D6E5E5B1}">
  <dimension ref="A1:K9"/>
  <sheetViews>
    <sheetView workbookViewId="0">
      <selection activeCell="B9" sqref="B9:F9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5" max="5" width="9.5703125" bestFit="1" customWidth="1"/>
    <col min="6" max="6" width="14.140625" bestFit="1" customWidth="1"/>
  </cols>
  <sheetData>
    <row r="1" spans="1:11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F1" s="5" t="s">
        <v>10</v>
      </c>
      <c r="H1" s="4" t="s">
        <v>1</v>
      </c>
      <c r="I1" s="4" t="s">
        <v>2</v>
      </c>
      <c r="J1" s="4" t="s">
        <v>8</v>
      </c>
      <c r="K1" s="4" t="s">
        <v>5</v>
      </c>
    </row>
    <row r="2" spans="1:11" x14ac:dyDescent="0.25">
      <c r="A2" s="6">
        <v>7098.48</v>
      </c>
      <c r="B2" s="6">
        <v>197.18</v>
      </c>
      <c r="C2" s="7">
        <f t="shared" ref="C2:C7" si="0">$K$2*A2/100</f>
        <v>86.388501599999998</v>
      </c>
      <c r="D2" s="7">
        <f>B2-C2-F2</f>
        <v>83.021498400000013</v>
      </c>
      <c r="E2" s="6">
        <f t="shared" ref="E2:E7" si="1">A2-B2</f>
        <v>6901.2999999999993</v>
      </c>
      <c r="F2" s="6">
        <v>27.77</v>
      </c>
      <c r="H2" s="4">
        <v>6</v>
      </c>
      <c r="I2" s="4">
        <v>19.75</v>
      </c>
      <c r="J2" s="4">
        <v>13.99</v>
      </c>
      <c r="K2" s="4">
        <f>1.217</f>
        <v>1.2170000000000001</v>
      </c>
    </row>
    <row r="3" spans="1:11" x14ac:dyDescent="0.25">
      <c r="A3" s="6">
        <f>E2</f>
        <v>6901.2999999999993</v>
      </c>
      <c r="B3" s="6">
        <v>197.18</v>
      </c>
      <c r="C3" s="7">
        <f t="shared" si="0"/>
        <v>83.988820999999987</v>
      </c>
      <c r="D3" s="7">
        <f t="shared" ref="D3:D7" si="2">B3-C3-F3</f>
        <v>85.421179000000024</v>
      </c>
      <c r="E3" s="6">
        <f t="shared" si="1"/>
        <v>6704.119999999999</v>
      </c>
      <c r="F3" s="6">
        <v>27.77</v>
      </c>
      <c r="H3" s="4" t="s">
        <v>7</v>
      </c>
      <c r="I3" s="4"/>
      <c r="J3" s="4"/>
      <c r="K3" s="4"/>
    </row>
    <row r="4" spans="1:11" x14ac:dyDescent="0.25">
      <c r="A4" s="6">
        <f t="shared" ref="A4:A7" si="3">E3</f>
        <v>6704.119999999999</v>
      </c>
      <c r="B4" s="6">
        <v>197.18</v>
      </c>
      <c r="C4" s="7">
        <f t="shared" si="0"/>
        <v>81.589140399999991</v>
      </c>
      <c r="D4" s="7">
        <f t="shared" si="2"/>
        <v>87.82085960000002</v>
      </c>
      <c r="E4" s="6">
        <f t="shared" si="1"/>
        <v>6506.9399999999987</v>
      </c>
      <c r="F4" s="6">
        <v>27.77</v>
      </c>
    </row>
    <row r="5" spans="1:11" x14ac:dyDescent="0.25">
      <c r="A5" s="6">
        <f t="shared" si="3"/>
        <v>6506.9399999999987</v>
      </c>
      <c r="B5" s="6">
        <v>197.18</v>
      </c>
      <c r="C5" s="7">
        <f t="shared" si="0"/>
        <v>79.18945979999998</v>
      </c>
      <c r="D5" s="7">
        <f t="shared" si="2"/>
        <v>90.22054020000003</v>
      </c>
      <c r="E5" s="6">
        <f t="shared" si="1"/>
        <v>6309.7599999999984</v>
      </c>
      <c r="F5" s="6">
        <v>27.77</v>
      </c>
    </row>
    <row r="6" spans="1:11" x14ac:dyDescent="0.25">
      <c r="A6" s="6">
        <f t="shared" si="3"/>
        <v>6309.7599999999984</v>
      </c>
      <c r="B6" s="6">
        <v>197.18</v>
      </c>
      <c r="C6" s="7">
        <f t="shared" si="0"/>
        <v>76.789779199999984</v>
      </c>
      <c r="D6" s="7">
        <f t="shared" si="2"/>
        <v>92.620220800000027</v>
      </c>
      <c r="E6" s="6">
        <f t="shared" si="1"/>
        <v>6112.5799999999981</v>
      </c>
      <c r="F6" s="6">
        <v>27.77</v>
      </c>
    </row>
    <row r="7" spans="1:11" x14ac:dyDescent="0.25">
      <c r="A7" s="6">
        <f t="shared" si="3"/>
        <v>6112.5799999999981</v>
      </c>
      <c r="B7" s="6">
        <v>197.18</v>
      </c>
      <c r="C7" s="7">
        <f t="shared" si="0"/>
        <v>74.390098599999988</v>
      </c>
      <c r="D7" s="7">
        <f t="shared" si="2"/>
        <v>95.019901400000023</v>
      </c>
      <c r="E7" s="6">
        <f t="shared" si="1"/>
        <v>5915.3999999999978</v>
      </c>
      <c r="F7" s="6">
        <v>27.77</v>
      </c>
    </row>
    <row r="8" spans="1:11" x14ac:dyDescent="0.25">
      <c r="B8" s="2">
        <f>SUM(B2:B7)</f>
        <v>1183.0800000000002</v>
      </c>
      <c r="C8" s="3">
        <f>SUM(C2:C7)</f>
        <v>482.33580059999997</v>
      </c>
      <c r="D8" s="3">
        <f>SUM(D2:D7)</f>
        <v>534.12419940000007</v>
      </c>
      <c r="E8" s="2"/>
      <c r="F8" s="2">
        <f>SUM(F2:F7)</f>
        <v>166.62</v>
      </c>
    </row>
    <row r="9" spans="1:11" x14ac:dyDescent="0.25">
      <c r="B9" s="9" t="s">
        <v>11</v>
      </c>
      <c r="C9" s="9"/>
      <c r="D9" s="9"/>
      <c r="E9" s="9"/>
      <c r="F9" s="9"/>
    </row>
  </sheetData>
  <mergeCells count="1">
    <mergeCell ref="B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96FA-AB5F-458B-A3C9-127B1A744FAC}">
  <dimension ref="A1:K33"/>
  <sheetViews>
    <sheetView workbookViewId="0">
      <selection activeCell="B32" sqref="B32:F33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5" max="5" width="9.85546875" bestFit="1" customWidth="1"/>
    <col min="6" max="6" width="14.140625" bestFit="1" customWidth="1"/>
    <col min="8" max="8" width="10.85546875" bestFit="1" customWidth="1"/>
    <col min="9" max="9" width="6" bestFit="1" customWidth="1"/>
    <col min="10" max="10" width="16" bestFit="1" customWidth="1"/>
    <col min="11" max="11" width="12.5703125" bestFit="1" customWidth="1"/>
    <col min="12" max="12" width="10.140625" bestFit="1" customWidth="1"/>
    <col min="16" max="16" width="14.140625" bestFit="1" customWidth="1"/>
  </cols>
  <sheetData>
    <row r="1" spans="1:11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F1" s="5" t="s">
        <v>10</v>
      </c>
      <c r="H1" s="4" t="s">
        <v>1</v>
      </c>
      <c r="I1" s="4" t="s">
        <v>2</v>
      </c>
      <c r="J1" s="4" t="s">
        <v>8</v>
      </c>
      <c r="K1" s="4" t="s">
        <v>5</v>
      </c>
    </row>
    <row r="2" spans="1:11" x14ac:dyDescent="0.25">
      <c r="A2" s="6">
        <v>5915.4</v>
      </c>
      <c r="B2" s="6">
        <v>197.18</v>
      </c>
      <c r="C2" s="7">
        <f t="shared" ref="C2:C30" si="0">$K$2*A2/100</f>
        <v>71.990418000000005</v>
      </c>
      <c r="D2" s="7">
        <f t="shared" ref="D2:D30" si="1">B2-C2-F2</f>
        <v>97.419582000000005</v>
      </c>
      <c r="E2" s="6">
        <f t="shared" ref="E2:E30" si="2">A2-B2</f>
        <v>5718.2199999999993</v>
      </c>
      <c r="F2" s="6">
        <v>27.77</v>
      </c>
      <c r="H2" s="4">
        <v>6</v>
      </c>
      <c r="I2" s="4">
        <v>19.75</v>
      </c>
      <c r="J2" s="4">
        <v>13.99</v>
      </c>
      <c r="K2" s="4">
        <f>1.217</f>
        <v>1.2170000000000001</v>
      </c>
    </row>
    <row r="3" spans="1:11" x14ac:dyDescent="0.25">
      <c r="A3" s="6">
        <f t="shared" ref="A3:A31" si="3">E2</f>
        <v>5718.2199999999993</v>
      </c>
      <c r="B3" s="6">
        <v>197.18</v>
      </c>
      <c r="C3" s="7">
        <f t="shared" si="0"/>
        <v>69.590737399999995</v>
      </c>
      <c r="D3" s="7">
        <f t="shared" si="1"/>
        <v>99.819262600000016</v>
      </c>
      <c r="E3" s="6">
        <f t="shared" si="2"/>
        <v>5521.0399999999991</v>
      </c>
      <c r="F3" s="6">
        <v>27.77</v>
      </c>
      <c r="H3" s="4" t="s">
        <v>7</v>
      </c>
      <c r="I3" s="4"/>
      <c r="J3" s="4"/>
      <c r="K3" s="4"/>
    </row>
    <row r="4" spans="1:11" x14ac:dyDescent="0.25">
      <c r="A4" s="6">
        <f t="shared" si="3"/>
        <v>5521.0399999999991</v>
      </c>
      <c r="B4" s="6">
        <v>197.18</v>
      </c>
      <c r="C4" s="7">
        <f t="shared" si="0"/>
        <v>67.191056799999998</v>
      </c>
      <c r="D4" s="7">
        <f t="shared" si="1"/>
        <v>102.2189432</v>
      </c>
      <c r="E4" s="6">
        <f t="shared" si="2"/>
        <v>5323.8599999999988</v>
      </c>
      <c r="F4" s="6">
        <v>27.77</v>
      </c>
    </row>
    <row r="5" spans="1:11" x14ac:dyDescent="0.25">
      <c r="A5" s="6">
        <f t="shared" si="3"/>
        <v>5323.8599999999988</v>
      </c>
      <c r="B5" s="6">
        <v>197.18</v>
      </c>
      <c r="C5" s="7">
        <f t="shared" si="0"/>
        <v>64.791376199999988</v>
      </c>
      <c r="D5" s="7">
        <f t="shared" si="1"/>
        <v>104.61862380000001</v>
      </c>
      <c r="E5" s="6">
        <f t="shared" si="2"/>
        <v>5126.6799999999985</v>
      </c>
      <c r="F5" s="6">
        <v>27.77</v>
      </c>
    </row>
    <row r="6" spans="1:11" x14ac:dyDescent="0.25">
      <c r="A6" s="6">
        <f t="shared" si="3"/>
        <v>5126.6799999999985</v>
      </c>
      <c r="B6" s="6">
        <v>197.18</v>
      </c>
      <c r="C6" s="7">
        <f t="shared" si="0"/>
        <v>62.391695599999984</v>
      </c>
      <c r="D6" s="7">
        <f t="shared" si="1"/>
        <v>107.01830440000002</v>
      </c>
      <c r="E6" s="6">
        <f t="shared" si="2"/>
        <v>4929.4999999999982</v>
      </c>
      <c r="F6" s="6">
        <v>27.77</v>
      </c>
    </row>
    <row r="7" spans="1:11" x14ac:dyDescent="0.25">
      <c r="A7" s="6">
        <f t="shared" si="3"/>
        <v>4929.4999999999982</v>
      </c>
      <c r="B7" s="6">
        <v>197.18</v>
      </c>
      <c r="C7" s="7">
        <f t="shared" si="0"/>
        <v>59.992014999999981</v>
      </c>
      <c r="D7" s="7">
        <f t="shared" si="1"/>
        <v>109.41798500000003</v>
      </c>
      <c r="E7" s="6">
        <f t="shared" si="2"/>
        <v>4732.3199999999979</v>
      </c>
      <c r="F7" s="6">
        <v>27.77</v>
      </c>
    </row>
    <row r="8" spans="1:11" x14ac:dyDescent="0.25">
      <c r="A8" s="6">
        <f t="shared" si="3"/>
        <v>4732.3199999999979</v>
      </c>
      <c r="B8" s="6">
        <v>197.18</v>
      </c>
      <c r="C8" s="7">
        <f t="shared" si="0"/>
        <v>57.592334399999984</v>
      </c>
      <c r="D8" s="7">
        <f t="shared" si="1"/>
        <v>111.81766560000004</v>
      </c>
      <c r="E8" s="6">
        <f t="shared" si="2"/>
        <v>4535.1399999999976</v>
      </c>
      <c r="F8" s="6">
        <v>27.77</v>
      </c>
    </row>
    <row r="9" spans="1:11" x14ac:dyDescent="0.25">
      <c r="A9" s="6">
        <f t="shared" si="3"/>
        <v>4535.1399999999976</v>
      </c>
      <c r="B9" s="6">
        <v>197.18</v>
      </c>
      <c r="C9" s="7">
        <f t="shared" si="0"/>
        <v>55.192653799999974</v>
      </c>
      <c r="D9" s="7">
        <f t="shared" si="1"/>
        <v>114.21734620000005</v>
      </c>
      <c r="E9" s="6">
        <f t="shared" si="2"/>
        <v>4337.9599999999973</v>
      </c>
      <c r="F9" s="6">
        <v>27.77</v>
      </c>
    </row>
    <row r="10" spans="1:11" x14ac:dyDescent="0.25">
      <c r="A10" s="6">
        <f t="shared" si="3"/>
        <v>4337.9599999999973</v>
      </c>
      <c r="B10" s="6">
        <v>197.18</v>
      </c>
      <c r="C10" s="7">
        <f t="shared" si="0"/>
        <v>52.79297319999997</v>
      </c>
      <c r="D10" s="7">
        <f t="shared" si="1"/>
        <v>116.61702680000003</v>
      </c>
      <c r="E10" s="6">
        <f t="shared" si="2"/>
        <v>4140.779999999997</v>
      </c>
      <c r="F10" s="6">
        <v>27.77</v>
      </c>
    </row>
    <row r="11" spans="1:11" x14ac:dyDescent="0.25">
      <c r="A11" s="6">
        <f t="shared" si="3"/>
        <v>4140.779999999997</v>
      </c>
      <c r="B11" s="6">
        <v>197.18</v>
      </c>
      <c r="C11" s="7">
        <f t="shared" si="0"/>
        <v>50.393292599999967</v>
      </c>
      <c r="D11" s="7">
        <f t="shared" si="1"/>
        <v>119.01670740000004</v>
      </c>
      <c r="E11" s="6">
        <f t="shared" si="2"/>
        <v>3943.5999999999972</v>
      </c>
      <c r="F11" s="6">
        <v>27.77</v>
      </c>
    </row>
    <row r="12" spans="1:11" x14ac:dyDescent="0.25">
      <c r="A12" s="6">
        <f t="shared" si="3"/>
        <v>3943.5999999999972</v>
      </c>
      <c r="B12" s="6">
        <v>197.18</v>
      </c>
      <c r="C12" s="7">
        <f t="shared" si="0"/>
        <v>47.993611999999963</v>
      </c>
      <c r="D12" s="7">
        <f t="shared" si="1"/>
        <v>121.41638800000005</v>
      </c>
      <c r="E12" s="6">
        <f t="shared" si="2"/>
        <v>3746.4199999999973</v>
      </c>
      <c r="F12" s="6">
        <v>27.77</v>
      </c>
    </row>
    <row r="13" spans="1:11" x14ac:dyDescent="0.25">
      <c r="A13" s="6">
        <f t="shared" si="3"/>
        <v>3746.4199999999973</v>
      </c>
      <c r="B13" s="6">
        <v>197.18</v>
      </c>
      <c r="C13" s="7">
        <f t="shared" si="0"/>
        <v>45.593931399999974</v>
      </c>
      <c r="D13" s="7">
        <f t="shared" si="1"/>
        <v>123.81606860000004</v>
      </c>
      <c r="E13" s="6">
        <f t="shared" si="2"/>
        <v>3549.2399999999975</v>
      </c>
      <c r="F13" s="6">
        <v>27.77</v>
      </c>
    </row>
    <row r="14" spans="1:11" x14ac:dyDescent="0.25">
      <c r="A14" s="6">
        <f t="shared" si="3"/>
        <v>3549.2399999999975</v>
      </c>
      <c r="B14" s="6">
        <v>197.18</v>
      </c>
      <c r="C14" s="7">
        <f t="shared" si="0"/>
        <v>43.194250799999971</v>
      </c>
      <c r="D14" s="7">
        <f t="shared" si="1"/>
        <v>126.21574920000005</v>
      </c>
      <c r="E14" s="6">
        <f t="shared" si="2"/>
        <v>3352.0599999999977</v>
      </c>
      <c r="F14" s="6">
        <v>27.77</v>
      </c>
    </row>
    <row r="15" spans="1:11" x14ac:dyDescent="0.25">
      <c r="A15" s="6">
        <f t="shared" si="3"/>
        <v>3352.0599999999977</v>
      </c>
      <c r="B15" s="6">
        <v>197.18</v>
      </c>
      <c r="C15" s="7">
        <f t="shared" si="0"/>
        <v>40.794570199999974</v>
      </c>
      <c r="D15" s="7">
        <f t="shared" si="1"/>
        <v>128.61542980000002</v>
      </c>
      <c r="E15" s="6">
        <f t="shared" si="2"/>
        <v>3154.8799999999978</v>
      </c>
      <c r="F15" s="6">
        <v>27.77</v>
      </c>
    </row>
    <row r="16" spans="1:11" x14ac:dyDescent="0.25">
      <c r="A16" s="6">
        <f t="shared" si="3"/>
        <v>3154.8799999999978</v>
      </c>
      <c r="B16" s="6">
        <v>197.18</v>
      </c>
      <c r="C16" s="7">
        <f t="shared" si="0"/>
        <v>38.394889599999971</v>
      </c>
      <c r="D16" s="7">
        <f t="shared" si="1"/>
        <v>131.01511040000003</v>
      </c>
      <c r="E16" s="6">
        <f t="shared" si="2"/>
        <v>2957.699999999998</v>
      </c>
      <c r="F16" s="6">
        <v>27.77</v>
      </c>
    </row>
    <row r="17" spans="1:6" x14ac:dyDescent="0.25">
      <c r="A17" s="6">
        <f t="shared" si="3"/>
        <v>2957.699999999998</v>
      </c>
      <c r="B17" s="6">
        <v>197.18</v>
      </c>
      <c r="C17" s="7">
        <f t="shared" si="0"/>
        <v>35.995208999999974</v>
      </c>
      <c r="D17" s="7">
        <f t="shared" si="1"/>
        <v>133.41479100000001</v>
      </c>
      <c r="E17" s="6">
        <f t="shared" si="2"/>
        <v>2760.5199999999982</v>
      </c>
      <c r="F17" s="6">
        <v>27.77</v>
      </c>
    </row>
    <row r="18" spans="1:6" x14ac:dyDescent="0.25">
      <c r="A18" s="6">
        <f t="shared" si="3"/>
        <v>2760.5199999999982</v>
      </c>
      <c r="B18" s="6">
        <v>197.18</v>
      </c>
      <c r="C18" s="7">
        <f t="shared" si="0"/>
        <v>33.595528399999978</v>
      </c>
      <c r="D18" s="7">
        <f t="shared" si="1"/>
        <v>135.81447160000002</v>
      </c>
      <c r="E18" s="6">
        <f t="shared" si="2"/>
        <v>2563.3399999999983</v>
      </c>
      <c r="F18" s="6">
        <v>27.77</v>
      </c>
    </row>
    <row r="19" spans="1:6" x14ac:dyDescent="0.25">
      <c r="A19" s="6">
        <f t="shared" si="3"/>
        <v>2563.3399999999983</v>
      </c>
      <c r="B19" s="6">
        <v>197.18</v>
      </c>
      <c r="C19" s="7">
        <f t="shared" si="0"/>
        <v>31.195847799999981</v>
      </c>
      <c r="D19" s="7">
        <f t="shared" si="1"/>
        <v>138.21415220000003</v>
      </c>
      <c r="E19" s="6">
        <f t="shared" si="2"/>
        <v>2366.1599999999985</v>
      </c>
      <c r="F19" s="6">
        <v>27.77</v>
      </c>
    </row>
    <row r="20" spans="1:6" x14ac:dyDescent="0.25">
      <c r="A20" s="6">
        <f t="shared" si="3"/>
        <v>2366.1599999999985</v>
      </c>
      <c r="B20" s="6">
        <v>197.18</v>
      </c>
      <c r="C20" s="7">
        <f t="shared" si="0"/>
        <v>28.796167199999982</v>
      </c>
      <c r="D20" s="7">
        <f t="shared" si="1"/>
        <v>140.61383280000001</v>
      </c>
      <c r="E20" s="6">
        <f t="shared" si="2"/>
        <v>2168.9799999999987</v>
      </c>
      <c r="F20" s="6">
        <v>27.77</v>
      </c>
    </row>
    <row r="21" spans="1:6" x14ac:dyDescent="0.25">
      <c r="A21" s="6">
        <f t="shared" si="3"/>
        <v>2168.9799999999987</v>
      </c>
      <c r="B21" s="6">
        <v>197.18</v>
      </c>
      <c r="C21" s="7">
        <f t="shared" si="0"/>
        <v>26.396486599999985</v>
      </c>
      <c r="D21" s="7">
        <f t="shared" si="1"/>
        <v>143.01351340000002</v>
      </c>
      <c r="E21" s="6">
        <f t="shared" si="2"/>
        <v>1971.7999999999986</v>
      </c>
      <c r="F21" s="6">
        <v>27.77</v>
      </c>
    </row>
    <row r="22" spans="1:6" x14ac:dyDescent="0.25">
      <c r="A22" s="6">
        <f t="shared" si="3"/>
        <v>1971.7999999999986</v>
      </c>
      <c r="B22" s="6">
        <v>197.18</v>
      </c>
      <c r="C22" s="7">
        <f t="shared" si="0"/>
        <v>23.996805999999982</v>
      </c>
      <c r="D22" s="7">
        <f t="shared" si="1"/>
        <v>145.413194</v>
      </c>
      <c r="E22" s="6">
        <f t="shared" si="2"/>
        <v>1774.6199999999985</v>
      </c>
      <c r="F22" s="6">
        <v>27.77</v>
      </c>
    </row>
    <row r="23" spans="1:6" x14ac:dyDescent="0.25">
      <c r="A23" s="6">
        <f t="shared" si="3"/>
        <v>1774.6199999999985</v>
      </c>
      <c r="B23" s="6">
        <v>197.18</v>
      </c>
      <c r="C23" s="7">
        <f t="shared" si="0"/>
        <v>21.597125399999982</v>
      </c>
      <c r="D23" s="7">
        <f t="shared" si="1"/>
        <v>147.81287460000001</v>
      </c>
      <c r="E23" s="6">
        <f t="shared" si="2"/>
        <v>1577.4399999999985</v>
      </c>
      <c r="F23" s="6">
        <v>27.77</v>
      </c>
    </row>
    <row r="24" spans="1:6" x14ac:dyDescent="0.25">
      <c r="A24" s="6">
        <f t="shared" si="3"/>
        <v>1577.4399999999985</v>
      </c>
      <c r="B24" s="6">
        <v>197.18</v>
      </c>
      <c r="C24" s="7">
        <f t="shared" si="0"/>
        <v>19.197444799999982</v>
      </c>
      <c r="D24" s="7">
        <f t="shared" si="1"/>
        <v>150.21255520000003</v>
      </c>
      <c r="E24" s="6">
        <f t="shared" si="2"/>
        <v>1380.2599999999984</v>
      </c>
      <c r="F24" s="6">
        <v>27.77</v>
      </c>
    </row>
    <row r="25" spans="1:6" x14ac:dyDescent="0.25">
      <c r="A25" s="6">
        <f t="shared" si="3"/>
        <v>1380.2599999999984</v>
      </c>
      <c r="B25" s="6">
        <v>197.18</v>
      </c>
      <c r="C25" s="7">
        <f t="shared" si="0"/>
        <v>16.797764199999982</v>
      </c>
      <c r="D25" s="7">
        <f t="shared" si="1"/>
        <v>152.61223580000001</v>
      </c>
      <c r="E25" s="6">
        <f t="shared" si="2"/>
        <v>1183.0799999999983</v>
      </c>
      <c r="F25" s="6">
        <v>27.77</v>
      </c>
    </row>
    <row r="26" spans="1:6" x14ac:dyDescent="0.25">
      <c r="A26" s="6">
        <f t="shared" si="3"/>
        <v>1183.0799999999983</v>
      </c>
      <c r="B26" s="6">
        <v>197.18</v>
      </c>
      <c r="C26" s="7">
        <f t="shared" si="0"/>
        <v>14.398083599999982</v>
      </c>
      <c r="D26" s="7">
        <f t="shared" si="1"/>
        <v>155.01191640000002</v>
      </c>
      <c r="E26" s="6">
        <f t="shared" si="2"/>
        <v>985.89999999999827</v>
      </c>
      <c r="F26" s="6">
        <v>27.77</v>
      </c>
    </row>
    <row r="27" spans="1:6" x14ac:dyDescent="0.25">
      <c r="A27" s="6">
        <f t="shared" si="3"/>
        <v>985.89999999999827</v>
      </c>
      <c r="B27" s="6">
        <v>197.18</v>
      </c>
      <c r="C27" s="7">
        <f t="shared" si="0"/>
        <v>11.99840299999998</v>
      </c>
      <c r="D27" s="7">
        <f t="shared" si="1"/>
        <v>157.41159700000003</v>
      </c>
      <c r="E27" s="6">
        <f t="shared" si="2"/>
        <v>788.71999999999821</v>
      </c>
      <c r="F27" s="6">
        <v>27.77</v>
      </c>
    </row>
    <row r="28" spans="1:6" x14ac:dyDescent="0.25">
      <c r="A28" s="6">
        <f t="shared" si="3"/>
        <v>788.71999999999821</v>
      </c>
      <c r="B28" s="6">
        <v>197.18</v>
      </c>
      <c r="C28" s="7">
        <f t="shared" si="0"/>
        <v>9.5987223999999784</v>
      </c>
      <c r="D28" s="7">
        <f t="shared" si="1"/>
        <v>159.81127760000001</v>
      </c>
      <c r="E28" s="6">
        <f t="shared" si="2"/>
        <v>591.53999999999814</v>
      </c>
      <c r="F28" s="6">
        <v>27.77</v>
      </c>
    </row>
    <row r="29" spans="1:6" x14ac:dyDescent="0.25">
      <c r="A29" s="6">
        <f t="shared" si="3"/>
        <v>591.53999999999814</v>
      </c>
      <c r="B29" s="6">
        <v>197.18</v>
      </c>
      <c r="C29" s="7">
        <f t="shared" si="0"/>
        <v>7.1990417999999785</v>
      </c>
      <c r="D29" s="7">
        <f t="shared" si="1"/>
        <v>162.21095820000002</v>
      </c>
      <c r="E29" s="6">
        <f t="shared" si="2"/>
        <v>394.35999999999814</v>
      </c>
      <c r="F29" s="6">
        <v>27.77</v>
      </c>
    </row>
    <row r="30" spans="1:6" x14ac:dyDescent="0.25">
      <c r="A30" s="6">
        <f t="shared" si="3"/>
        <v>394.35999999999814</v>
      </c>
      <c r="B30" s="6">
        <v>197.18</v>
      </c>
      <c r="C30" s="7">
        <f t="shared" si="0"/>
        <v>4.7993611999999777</v>
      </c>
      <c r="D30" s="7">
        <f t="shared" si="1"/>
        <v>164.61063880000003</v>
      </c>
      <c r="E30" s="6">
        <f t="shared" si="2"/>
        <v>197.17999999999813</v>
      </c>
      <c r="F30" s="6">
        <v>27.77</v>
      </c>
    </row>
    <row r="31" spans="1:6" x14ac:dyDescent="0.25">
      <c r="A31" s="6">
        <f t="shared" si="3"/>
        <v>197.17999999999813</v>
      </c>
      <c r="B31" s="6">
        <v>197.18</v>
      </c>
      <c r="C31" s="7">
        <f>B31-D31-F31</f>
        <v>2.6900000000000084</v>
      </c>
      <c r="D31" s="7">
        <f>166.44</f>
        <v>166.44</v>
      </c>
      <c r="E31" s="7">
        <v>0</v>
      </c>
      <c r="F31" s="6">
        <v>28.05</v>
      </c>
    </row>
    <row r="32" spans="1:6" x14ac:dyDescent="0.25">
      <c r="B32" s="2">
        <f>SUM(B2:B31)</f>
        <v>5915.4000000000015</v>
      </c>
      <c r="C32" s="3">
        <f>SUM(C2:C31)</f>
        <v>1116.1417984</v>
      </c>
      <c r="D32" s="3">
        <f>SUM(D2:D31)</f>
        <v>3965.8782016000014</v>
      </c>
      <c r="E32" s="2"/>
      <c r="F32" s="2">
        <f>SUM(F2:F31)</f>
        <v>833.37999999999965</v>
      </c>
    </row>
    <row r="33" spans="2:6" x14ac:dyDescent="0.25">
      <c r="B33" s="9" t="s">
        <v>11</v>
      </c>
      <c r="C33" s="9"/>
      <c r="D33" s="9"/>
      <c r="E33" s="9"/>
      <c r="F33" s="9"/>
    </row>
  </sheetData>
  <mergeCells count="1">
    <mergeCell ref="B33:F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C4AE-853A-4340-B386-1104D5576817}">
  <dimension ref="A1:J6"/>
  <sheetViews>
    <sheetView workbookViewId="0">
      <selection activeCell="H16" sqref="H16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7" max="7" width="10.85546875" bestFit="1" customWidth="1"/>
    <col min="8" max="8" width="6" bestFit="1" customWidth="1"/>
    <col min="9" max="9" width="16" bestFit="1" customWidth="1"/>
    <col min="10" max="10" width="12.5703125" bestFit="1" customWidth="1"/>
  </cols>
  <sheetData>
    <row r="1" spans="1:10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G1" s="4" t="s">
        <v>1</v>
      </c>
      <c r="H1" s="4" t="s">
        <v>2</v>
      </c>
      <c r="I1" s="4" t="s">
        <v>8</v>
      </c>
      <c r="J1" s="4" t="s">
        <v>5</v>
      </c>
    </row>
    <row r="2" spans="1:10" x14ac:dyDescent="0.25">
      <c r="A2" s="8">
        <v>1957.32</v>
      </c>
      <c r="B2" s="6">
        <v>54.37</v>
      </c>
      <c r="C2" s="7">
        <f t="shared" ref="C2:C4" si="0">$J$2*A2/100</f>
        <v>24.662231999999999</v>
      </c>
      <c r="D2" s="7">
        <f>B2-C2</f>
        <v>29.707767999999998</v>
      </c>
      <c r="E2" s="6">
        <f t="shared" ref="E2:E4" si="1">A2-B2</f>
        <v>1902.95</v>
      </c>
      <c r="G2" s="4">
        <v>6</v>
      </c>
      <c r="H2" s="4">
        <v>19.78</v>
      </c>
      <c r="I2" s="4">
        <v>13.99</v>
      </c>
      <c r="J2" s="4">
        <v>1.26</v>
      </c>
    </row>
    <row r="3" spans="1:10" x14ac:dyDescent="0.25">
      <c r="A3" s="8">
        <f>E2</f>
        <v>1902.95</v>
      </c>
      <c r="B3" s="6">
        <v>54.37</v>
      </c>
      <c r="C3" s="7">
        <f t="shared" si="0"/>
        <v>23.977170000000001</v>
      </c>
      <c r="D3" s="7">
        <f t="shared" ref="D3:D4" si="2">B3-C3</f>
        <v>30.392829999999996</v>
      </c>
      <c r="E3" s="6">
        <f t="shared" si="1"/>
        <v>1848.5800000000002</v>
      </c>
      <c r="G3" s="4" t="s">
        <v>7</v>
      </c>
      <c r="H3" s="4"/>
      <c r="I3" s="4"/>
      <c r="J3" s="4"/>
    </row>
    <row r="4" spans="1:10" x14ac:dyDescent="0.25">
      <c r="A4" s="8">
        <f t="shared" ref="A4" si="3">E3</f>
        <v>1848.5800000000002</v>
      </c>
      <c r="B4" s="6">
        <v>54.37</v>
      </c>
      <c r="C4" s="7">
        <f t="shared" si="0"/>
        <v>23.292108000000002</v>
      </c>
      <c r="D4" s="7">
        <f t="shared" si="2"/>
        <v>31.077891999999995</v>
      </c>
      <c r="E4" s="6">
        <f t="shared" si="1"/>
        <v>1794.2100000000003</v>
      </c>
    </row>
    <row r="5" spans="1:10" x14ac:dyDescent="0.25">
      <c r="B5" s="2">
        <f>SUM(B2:B4)</f>
        <v>163.10999999999999</v>
      </c>
      <c r="C5" s="3">
        <f>SUM(C2:C4)</f>
        <v>71.931510000000003</v>
      </c>
      <c r="D5" s="3">
        <f>SUM(D2:D4)</f>
        <v>91.178489999999982</v>
      </c>
    </row>
    <row r="6" spans="1:10" x14ac:dyDescent="0.25">
      <c r="B6" s="9" t="s">
        <v>11</v>
      </c>
      <c r="C6" s="9"/>
      <c r="D6" s="9"/>
    </row>
  </sheetData>
  <mergeCells count="1"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E253-084A-4240-AD61-F6AA0FD6DE68}">
  <dimension ref="A1:J36"/>
  <sheetViews>
    <sheetView workbookViewId="0">
      <selection activeCell="B36" sqref="B36:D36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5" max="5" width="9.5703125" bestFit="1" customWidth="1"/>
    <col min="7" max="7" width="10.85546875" bestFit="1" customWidth="1"/>
    <col min="8" max="8" width="6" bestFit="1" customWidth="1"/>
    <col min="9" max="9" width="16" bestFit="1" customWidth="1"/>
    <col min="10" max="10" width="12.5703125" bestFit="1" customWidth="1"/>
  </cols>
  <sheetData>
    <row r="1" spans="1:10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G1" s="4" t="s">
        <v>1</v>
      </c>
      <c r="H1" s="4" t="s">
        <v>2</v>
      </c>
      <c r="I1" s="4" t="s">
        <v>8</v>
      </c>
      <c r="J1" s="4" t="s">
        <v>5</v>
      </c>
    </row>
    <row r="2" spans="1:10" x14ac:dyDescent="0.25">
      <c r="A2" s="8">
        <v>1794.21</v>
      </c>
      <c r="B2" s="6">
        <v>54.37</v>
      </c>
      <c r="C2" s="7">
        <f t="shared" ref="C2:C36" si="0">$J$2*A2/100</f>
        <v>22.607046</v>
      </c>
      <c r="D2" s="7">
        <f t="shared" ref="D2:D36" si="1">B2-C2</f>
        <v>31.762953999999997</v>
      </c>
      <c r="E2" s="6">
        <f t="shared" ref="E2:E36" si="2">A2-B2</f>
        <v>1739.8400000000001</v>
      </c>
      <c r="G2" s="4">
        <v>6</v>
      </c>
      <c r="H2" s="4">
        <v>19.78</v>
      </c>
      <c r="I2" s="4">
        <v>13.99</v>
      </c>
      <c r="J2" s="4">
        <v>1.26</v>
      </c>
    </row>
    <row r="3" spans="1:10" x14ac:dyDescent="0.25">
      <c r="A3" s="8">
        <f t="shared" ref="A2:A35" si="3">E2</f>
        <v>1739.8400000000001</v>
      </c>
      <c r="B3" s="6">
        <v>54.37</v>
      </c>
      <c r="C3" s="7">
        <f t="shared" si="0"/>
        <v>21.921984000000002</v>
      </c>
      <c r="D3" s="7">
        <f t="shared" si="1"/>
        <v>32.448015999999996</v>
      </c>
      <c r="E3" s="6">
        <f t="shared" si="2"/>
        <v>1685.4700000000003</v>
      </c>
      <c r="G3" s="4" t="s">
        <v>7</v>
      </c>
      <c r="H3" s="4"/>
      <c r="I3" s="4"/>
      <c r="J3" s="4"/>
    </row>
    <row r="4" spans="1:10" x14ac:dyDescent="0.25">
      <c r="A4" s="8">
        <f t="shared" si="3"/>
        <v>1685.4700000000003</v>
      </c>
      <c r="B4" s="6">
        <v>54.37</v>
      </c>
      <c r="C4" s="7">
        <f t="shared" si="0"/>
        <v>21.236922000000003</v>
      </c>
      <c r="D4" s="7">
        <f t="shared" si="1"/>
        <v>33.133077999999998</v>
      </c>
      <c r="E4" s="6">
        <f t="shared" si="2"/>
        <v>1631.1000000000004</v>
      </c>
    </row>
    <row r="5" spans="1:10" x14ac:dyDescent="0.25">
      <c r="A5" s="8">
        <f t="shared" si="3"/>
        <v>1631.1000000000004</v>
      </c>
      <c r="B5" s="6">
        <v>54.37</v>
      </c>
      <c r="C5" s="7">
        <f t="shared" si="0"/>
        <v>20.551860000000005</v>
      </c>
      <c r="D5" s="7">
        <f t="shared" si="1"/>
        <v>33.818139999999993</v>
      </c>
      <c r="E5" s="6">
        <f t="shared" si="2"/>
        <v>1576.7300000000005</v>
      </c>
    </row>
    <row r="6" spans="1:10" x14ac:dyDescent="0.25">
      <c r="A6" s="8">
        <f t="shared" si="3"/>
        <v>1576.7300000000005</v>
      </c>
      <c r="B6" s="6">
        <v>54.37</v>
      </c>
      <c r="C6" s="7">
        <f t="shared" si="0"/>
        <v>19.866798000000006</v>
      </c>
      <c r="D6" s="7">
        <f t="shared" si="1"/>
        <v>34.503201999999987</v>
      </c>
      <c r="E6" s="6">
        <f t="shared" si="2"/>
        <v>1522.3600000000006</v>
      </c>
    </row>
    <row r="7" spans="1:10" x14ac:dyDescent="0.25">
      <c r="A7" s="8">
        <f t="shared" si="3"/>
        <v>1522.3600000000006</v>
      </c>
      <c r="B7" s="6">
        <v>54.37</v>
      </c>
      <c r="C7" s="7">
        <f t="shared" si="0"/>
        <v>19.181736000000008</v>
      </c>
      <c r="D7" s="7">
        <f t="shared" si="1"/>
        <v>35.18826399999999</v>
      </c>
      <c r="E7" s="6">
        <f t="shared" si="2"/>
        <v>1467.9900000000007</v>
      </c>
    </row>
    <row r="8" spans="1:10" x14ac:dyDescent="0.25">
      <c r="A8" s="8">
        <f t="shared" si="3"/>
        <v>1467.9900000000007</v>
      </c>
      <c r="B8" s="6">
        <v>54.37</v>
      </c>
      <c r="C8" s="7">
        <f t="shared" si="0"/>
        <v>18.496674000000009</v>
      </c>
      <c r="D8" s="7">
        <f t="shared" si="1"/>
        <v>35.873325999999992</v>
      </c>
      <c r="E8" s="6">
        <f t="shared" si="2"/>
        <v>1413.6200000000008</v>
      </c>
    </row>
    <row r="9" spans="1:10" x14ac:dyDescent="0.25">
      <c r="A9" s="8">
        <f t="shared" si="3"/>
        <v>1413.6200000000008</v>
      </c>
      <c r="B9" s="6">
        <v>54.37</v>
      </c>
      <c r="C9" s="7">
        <f t="shared" si="0"/>
        <v>17.811612000000011</v>
      </c>
      <c r="D9" s="7">
        <f t="shared" si="1"/>
        <v>36.558387999999987</v>
      </c>
      <c r="E9" s="6">
        <f t="shared" si="2"/>
        <v>1359.2500000000009</v>
      </c>
    </row>
    <row r="10" spans="1:10" x14ac:dyDescent="0.25">
      <c r="A10" s="8">
        <f t="shared" si="3"/>
        <v>1359.2500000000009</v>
      </c>
      <c r="B10" s="6">
        <v>54.37</v>
      </c>
      <c r="C10" s="7">
        <f t="shared" si="0"/>
        <v>17.126550000000012</v>
      </c>
      <c r="D10" s="7">
        <f t="shared" si="1"/>
        <v>37.243449999999982</v>
      </c>
      <c r="E10" s="6">
        <f t="shared" si="2"/>
        <v>1304.880000000001</v>
      </c>
    </row>
    <row r="11" spans="1:10" x14ac:dyDescent="0.25">
      <c r="A11" s="8">
        <f t="shared" si="3"/>
        <v>1304.880000000001</v>
      </c>
      <c r="B11" s="6">
        <v>54.37</v>
      </c>
      <c r="C11" s="7">
        <f t="shared" si="0"/>
        <v>16.441488000000014</v>
      </c>
      <c r="D11" s="7">
        <f t="shared" si="1"/>
        <v>37.928511999999984</v>
      </c>
      <c r="E11" s="6">
        <f t="shared" si="2"/>
        <v>1250.5100000000011</v>
      </c>
    </row>
    <row r="12" spans="1:10" x14ac:dyDescent="0.25">
      <c r="A12" s="8">
        <f t="shared" si="3"/>
        <v>1250.5100000000011</v>
      </c>
      <c r="B12" s="6">
        <v>54.37</v>
      </c>
      <c r="C12" s="7">
        <f t="shared" si="0"/>
        <v>15.756426000000015</v>
      </c>
      <c r="D12" s="7">
        <f t="shared" si="1"/>
        <v>38.613573999999986</v>
      </c>
      <c r="E12" s="6">
        <f t="shared" si="2"/>
        <v>1196.1400000000012</v>
      </c>
    </row>
    <row r="13" spans="1:10" x14ac:dyDescent="0.25">
      <c r="A13" s="8">
        <f t="shared" si="3"/>
        <v>1196.1400000000012</v>
      </c>
      <c r="B13" s="6">
        <v>54.37</v>
      </c>
      <c r="C13" s="7">
        <f t="shared" si="0"/>
        <v>15.071364000000015</v>
      </c>
      <c r="D13" s="7">
        <f t="shared" si="1"/>
        <v>39.298635999999981</v>
      </c>
      <c r="E13" s="6">
        <f t="shared" si="2"/>
        <v>1141.7700000000013</v>
      </c>
    </row>
    <row r="14" spans="1:10" x14ac:dyDescent="0.25">
      <c r="A14" s="8">
        <f t="shared" si="3"/>
        <v>1141.7700000000013</v>
      </c>
      <c r="B14" s="6">
        <v>54.37</v>
      </c>
      <c r="C14" s="7">
        <f t="shared" si="0"/>
        <v>14.386302000000017</v>
      </c>
      <c r="D14" s="7">
        <f t="shared" si="1"/>
        <v>39.983697999999983</v>
      </c>
      <c r="E14" s="6">
        <f t="shared" si="2"/>
        <v>1087.4000000000015</v>
      </c>
    </row>
    <row r="15" spans="1:10" x14ac:dyDescent="0.25">
      <c r="A15" s="8">
        <f t="shared" si="3"/>
        <v>1087.4000000000015</v>
      </c>
      <c r="B15" s="6">
        <v>54.37</v>
      </c>
      <c r="C15" s="7">
        <f t="shared" si="0"/>
        <v>13.701240000000018</v>
      </c>
      <c r="D15" s="7">
        <f t="shared" si="1"/>
        <v>40.668759999999978</v>
      </c>
      <c r="E15" s="6">
        <f t="shared" si="2"/>
        <v>1033.0300000000016</v>
      </c>
    </row>
    <row r="16" spans="1:10" x14ac:dyDescent="0.25">
      <c r="A16" s="8">
        <f t="shared" si="3"/>
        <v>1033.0300000000016</v>
      </c>
      <c r="B16" s="6">
        <v>54.37</v>
      </c>
      <c r="C16" s="7">
        <f t="shared" si="0"/>
        <v>13.01617800000002</v>
      </c>
      <c r="D16" s="7">
        <f t="shared" si="1"/>
        <v>41.35382199999998</v>
      </c>
      <c r="E16" s="6">
        <f t="shared" si="2"/>
        <v>978.66000000000156</v>
      </c>
    </row>
    <row r="17" spans="1:5" x14ac:dyDescent="0.25">
      <c r="A17" s="8">
        <f t="shared" si="3"/>
        <v>978.66000000000156</v>
      </c>
      <c r="B17" s="6">
        <v>54.37</v>
      </c>
      <c r="C17" s="7">
        <f t="shared" si="0"/>
        <v>12.331116000000019</v>
      </c>
      <c r="D17" s="7">
        <f t="shared" si="1"/>
        <v>42.038883999999982</v>
      </c>
      <c r="E17" s="6">
        <f t="shared" si="2"/>
        <v>924.29000000000156</v>
      </c>
    </row>
    <row r="18" spans="1:5" x14ac:dyDescent="0.25">
      <c r="A18" s="8">
        <f t="shared" si="3"/>
        <v>924.29000000000156</v>
      </c>
      <c r="B18" s="6">
        <v>54.37</v>
      </c>
      <c r="C18" s="7">
        <f t="shared" si="0"/>
        <v>11.646054000000019</v>
      </c>
      <c r="D18" s="7">
        <f t="shared" si="1"/>
        <v>42.723945999999977</v>
      </c>
      <c r="E18" s="6">
        <f t="shared" si="2"/>
        <v>869.92000000000155</v>
      </c>
    </row>
    <row r="19" spans="1:5" x14ac:dyDescent="0.25">
      <c r="A19" s="8">
        <f t="shared" si="3"/>
        <v>869.92000000000155</v>
      </c>
      <c r="B19" s="6">
        <v>54.37</v>
      </c>
      <c r="C19" s="7">
        <f t="shared" si="0"/>
        <v>10.960992000000019</v>
      </c>
      <c r="D19" s="7">
        <f t="shared" si="1"/>
        <v>43.409007999999979</v>
      </c>
      <c r="E19" s="6">
        <f t="shared" si="2"/>
        <v>815.55000000000155</v>
      </c>
    </row>
    <row r="20" spans="1:5" x14ac:dyDescent="0.25">
      <c r="A20" s="8">
        <f t="shared" si="3"/>
        <v>815.55000000000155</v>
      </c>
      <c r="B20" s="6">
        <v>54.37</v>
      </c>
      <c r="C20" s="7">
        <f t="shared" si="0"/>
        <v>10.275930000000018</v>
      </c>
      <c r="D20" s="7">
        <f t="shared" si="1"/>
        <v>44.094069999999981</v>
      </c>
      <c r="E20" s="6">
        <f t="shared" si="2"/>
        <v>761.18000000000154</v>
      </c>
    </row>
    <row r="21" spans="1:5" x14ac:dyDescent="0.25">
      <c r="A21" s="8">
        <f t="shared" si="3"/>
        <v>761.18000000000154</v>
      </c>
      <c r="B21" s="6">
        <v>54.37</v>
      </c>
      <c r="C21" s="7">
        <f t="shared" si="0"/>
        <v>9.5908680000000199</v>
      </c>
      <c r="D21" s="7">
        <f t="shared" si="1"/>
        <v>44.779131999999976</v>
      </c>
      <c r="E21" s="6">
        <f t="shared" si="2"/>
        <v>706.81000000000154</v>
      </c>
    </row>
    <row r="22" spans="1:5" x14ac:dyDescent="0.25">
      <c r="A22" s="8">
        <f t="shared" si="3"/>
        <v>706.81000000000154</v>
      </c>
      <c r="B22" s="6">
        <v>54.37</v>
      </c>
      <c r="C22" s="7">
        <f t="shared" si="0"/>
        <v>8.9058060000000197</v>
      </c>
      <c r="D22" s="7">
        <f t="shared" si="1"/>
        <v>45.464193999999978</v>
      </c>
      <c r="E22" s="6">
        <f t="shared" si="2"/>
        <v>652.44000000000153</v>
      </c>
    </row>
    <row r="23" spans="1:5" x14ac:dyDescent="0.25">
      <c r="A23" s="8">
        <f t="shared" si="3"/>
        <v>652.44000000000153</v>
      </c>
      <c r="B23" s="6">
        <v>54.37</v>
      </c>
      <c r="C23" s="7">
        <f t="shared" si="0"/>
        <v>8.2207440000000194</v>
      </c>
      <c r="D23" s="7">
        <f t="shared" si="1"/>
        <v>46.14925599999998</v>
      </c>
      <c r="E23" s="6">
        <f t="shared" si="2"/>
        <v>598.07000000000153</v>
      </c>
    </row>
    <row r="24" spans="1:5" x14ac:dyDescent="0.25">
      <c r="A24" s="8">
        <f t="shared" si="3"/>
        <v>598.07000000000153</v>
      </c>
      <c r="B24" s="6">
        <v>54.37</v>
      </c>
      <c r="C24" s="7">
        <f t="shared" si="0"/>
        <v>7.53568200000002</v>
      </c>
      <c r="D24" s="7">
        <f t="shared" si="1"/>
        <v>46.834317999999975</v>
      </c>
      <c r="E24" s="6">
        <f t="shared" si="2"/>
        <v>543.70000000000152</v>
      </c>
    </row>
    <row r="25" spans="1:5" x14ac:dyDescent="0.25">
      <c r="A25" s="8">
        <f t="shared" si="3"/>
        <v>543.70000000000152</v>
      </c>
      <c r="B25" s="6">
        <v>54.37</v>
      </c>
      <c r="C25" s="7">
        <f t="shared" si="0"/>
        <v>6.8506200000000197</v>
      </c>
      <c r="D25" s="7">
        <f t="shared" si="1"/>
        <v>47.519379999999977</v>
      </c>
      <c r="E25" s="6">
        <f t="shared" si="2"/>
        <v>489.33000000000152</v>
      </c>
    </row>
    <row r="26" spans="1:5" x14ac:dyDescent="0.25">
      <c r="A26" s="8">
        <f t="shared" si="3"/>
        <v>489.33000000000152</v>
      </c>
      <c r="B26" s="6">
        <v>54.37</v>
      </c>
      <c r="C26" s="7">
        <f t="shared" si="0"/>
        <v>6.1655580000000194</v>
      </c>
      <c r="D26" s="7">
        <f t="shared" si="1"/>
        <v>48.204441999999979</v>
      </c>
      <c r="E26" s="6">
        <f t="shared" si="2"/>
        <v>434.96000000000151</v>
      </c>
    </row>
    <row r="27" spans="1:5" x14ac:dyDescent="0.25">
      <c r="A27" s="8">
        <f t="shared" si="3"/>
        <v>434.96000000000151</v>
      </c>
      <c r="B27" s="6">
        <v>54.37</v>
      </c>
      <c r="C27" s="7">
        <f t="shared" si="0"/>
        <v>5.4804960000000191</v>
      </c>
      <c r="D27" s="7">
        <f t="shared" si="1"/>
        <v>48.889503999999981</v>
      </c>
      <c r="E27" s="6">
        <f t="shared" si="2"/>
        <v>380.59000000000151</v>
      </c>
    </row>
    <row r="28" spans="1:5" x14ac:dyDescent="0.25">
      <c r="A28" s="8">
        <f t="shared" si="3"/>
        <v>380.59000000000151</v>
      </c>
      <c r="B28" s="6">
        <v>54.37</v>
      </c>
      <c r="C28" s="7">
        <f t="shared" si="0"/>
        <v>4.7954340000000188</v>
      </c>
      <c r="D28" s="7">
        <f t="shared" si="1"/>
        <v>49.574565999999976</v>
      </c>
      <c r="E28" s="6">
        <f t="shared" si="2"/>
        <v>326.22000000000151</v>
      </c>
    </row>
    <row r="29" spans="1:5" x14ac:dyDescent="0.25">
      <c r="A29" s="8">
        <f t="shared" si="3"/>
        <v>326.22000000000151</v>
      </c>
      <c r="B29" s="6">
        <v>54.37</v>
      </c>
      <c r="C29" s="7">
        <f t="shared" si="0"/>
        <v>4.1103720000000195</v>
      </c>
      <c r="D29" s="7">
        <f t="shared" si="1"/>
        <v>50.259627999999978</v>
      </c>
      <c r="E29" s="6">
        <f t="shared" si="2"/>
        <v>271.8500000000015</v>
      </c>
    </row>
    <row r="30" spans="1:5" x14ac:dyDescent="0.25">
      <c r="A30" s="8">
        <f t="shared" si="3"/>
        <v>271.8500000000015</v>
      </c>
      <c r="B30" s="6">
        <v>54.37</v>
      </c>
      <c r="C30" s="7">
        <f t="shared" si="0"/>
        <v>3.4253100000000187</v>
      </c>
      <c r="D30" s="7">
        <f t="shared" si="1"/>
        <v>50.94468999999998</v>
      </c>
      <c r="E30" s="6">
        <f t="shared" si="2"/>
        <v>217.4800000000015</v>
      </c>
    </row>
    <row r="31" spans="1:5" x14ac:dyDescent="0.25">
      <c r="A31" s="8">
        <f t="shared" si="3"/>
        <v>217.4800000000015</v>
      </c>
      <c r="B31" s="6">
        <v>54.37</v>
      </c>
      <c r="C31" s="7">
        <f t="shared" si="0"/>
        <v>2.7402480000000189</v>
      </c>
      <c r="D31" s="7">
        <f t="shared" si="1"/>
        <v>51.629751999999982</v>
      </c>
      <c r="E31" s="6">
        <f t="shared" si="2"/>
        <v>163.11000000000149</v>
      </c>
    </row>
    <row r="32" spans="1:5" x14ac:dyDescent="0.25">
      <c r="A32" s="8">
        <f t="shared" si="3"/>
        <v>163.11000000000149</v>
      </c>
      <c r="B32" s="6">
        <v>54.37</v>
      </c>
      <c r="C32" s="7">
        <f t="shared" si="0"/>
        <v>2.0551860000000186</v>
      </c>
      <c r="D32" s="7">
        <f t="shared" si="1"/>
        <v>52.314813999999977</v>
      </c>
      <c r="E32" s="6">
        <f t="shared" si="2"/>
        <v>108.74000000000149</v>
      </c>
    </row>
    <row r="33" spans="1:5" x14ac:dyDescent="0.25">
      <c r="A33" s="8">
        <f t="shared" si="3"/>
        <v>108.74000000000149</v>
      </c>
      <c r="B33" s="6">
        <v>54.37</v>
      </c>
      <c r="C33" s="7">
        <f t="shared" si="0"/>
        <v>1.3701240000000185</v>
      </c>
      <c r="D33" s="7">
        <f t="shared" si="1"/>
        <v>52.999875999999979</v>
      </c>
      <c r="E33" s="6">
        <f t="shared" si="2"/>
        <v>54.37000000000149</v>
      </c>
    </row>
    <row r="34" spans="1:5" x14ac:dyDescent="0.25">
      <c r="A34" s="8">
        <f t="shared" si="3"/>
        <v>54.37000000000149</v>
      </c>
      <c r="B34" s="6">
        <v>54.37</v>
      </c>
      <c r="C34" s="7">
        <v>1.75</v>
      </c>
      <c r="D34" s="7">
        <f t="shared" si="1"/>
        <v>52.62</v>
      </c>
      <c r="E34" s="7">
        <v>0</v>
      </c>
    </row>
    <row r="35" spans="1:5" x14ac:dyDescent="0.25">
      <c r="B35" s="2">
        <f>SUM(B2:B34)</f>
        <v>1794.2099999999984</v>
      </c>
      <c r="C35" s="3">
        <f>SUM(C2:C34)</f>
        <v>385.38472000000041</v>
      </c>
      <c r="D35" s="3">
        <f>SUM(D2:D34)</f>
        <v>1408.8252799999998</v>
      </c>
    </row>
    <row r="36" spans="1:5" x14ac:dyDescent="0.25">
      <c r="B36" s="9" t="s">
        <v>11</v>
      </c>
      <c r="C36" s="9"/>
      <c r="D36" s="9"/>
    </row>
  </sheetData>
  <mergeCells count="1">
    <mergeCell ref="B36:D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D37C-00F2-4403-B997-19240925BE3A}">
  <dimension ref="A1:J5"/>
  <sheetViews>
    <sheetView workbookViewId="0">
      <selection activeCell="H12" sqref="H12"/>
    </sheetView>
  </sheetViews>
  <sheetFormatPr defaultRowHeight="15" x14ac:dyDescent="0.25"/>
  <cols>
    <col min="1" max="1" width="15.7109375" bestFit="1" customWidth="1"/>
    <col min="3" max="3" width="23.140625" bestFit="1" customWidth="1"/>
    <col min="4" max="4" width="14.28515625" bestFit="1" customWidth="1"/>
    <col min="7" max="7" width="10.85546875" bestFit="1" customWidth="1"/>
    <col min="8" max="8" width="6" bestFit="1" customWidth="1"/>
    <col min="9" max="9" width="16" bestFit="1" customWidth="1"/>
    <col min="10" max="10" width="12.5703125" bestFit="1" customWidth="1"/>
  </cols>
  <sheetData>
    <row r="1" spans="1:10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G1" s="4" t="s">
        <v>1</v>
      </c>
      <c r="H1" s="4" t="s">
        <v>2</v>
      </c>
      <c r="I1" s="4" t="s">
        <v>8</v>
      </c>
      <c r="J1" s="4" t="s">
        <v>5</v>
      </c>
    </row>
    <row r="2" spans="1:10" x14ac:dyDescent="0.25">
      <c r="A2" s="8">
        <v>2830.56</v>
      </c>
      <c r="B2" s="6">
        <v>58.97</v>
      </c>
      <c r="C2" s="7">
        <f t="shared" ref="C2:C3" si="0">$J$2*A2/100</f>
        <v>33.825192000000001</v>
      </c>
      <c r="D2" s="7">
        <f>B2-C2</f>
        <v>25.144807999999998</v>
      </c>
      <c r="E2" s="6">
        <f t="shared" ref="E2:E3" si="1">A2-B2</f>
        <v>2771.59</v>
      </c>
      <c r="G2" s="4">
        <v>11.99</v>
      </c>
      <c r="H2" s="4">
        <v>19.809999999999999</v>
      </c>
      <c r="I2" s="4">
        <v>11.99</v>
      </c>
      <c r="J2" s="4">
        <v>1.1950000000000001</v>
      </c>
    </row>
    <row r="3" spans="1:10" x14ac:dyDescent="0.25">
      <c r="A3" s="8">
        <f>E2</f>
        <v>2771.59</v>
      </c>
      <c r="B3" s="6">
        <v>58.97</v>
      </c>
      <c r="C3" s="7">
        <f t="shared" si="0"/>
        <v>33.120500500000006</v>
      </c>
      <c r="D3" s="7">
        <f t="shared" ref="D3" si="2">B3-C3</f>
        <v>25.849499499999993</v>
      </c>
      <c r="E3" s="6">
        <f t="shared" si="1"/>
        <v>2712.6200000000003</v>
      </c>
      <c r="G3" s="4" t="s">
        <v>7</v>
      </c>
      <c r="H3" s="4"/>
      <c r="I3" s="4"/>
      <c r="J3" s="4"/>
    </row>
    <row r="4" spans="1:10" x14ac:dyDescent="0.25">
      <c r="B4" s="3">
        <f>SUM(B2:B3)</f>
        <v>117.94</v>
      </c>
      <c r="C4" s="3">
        <f>SUM(C2:C3)</f>
        <v>66.945692500000007</v>
      </c>
      <c r="D4" s="3">
        <f>SUM(D2:D3)</f>
        <v>50.994307499999991</v>
      </c>
    </row>
    <row r="5" spans="1:10" x14ac:dyDescent="0.25">
      <c r="B5" s="9" t="s">
        <v>11</v>
      </c>
      <c r="C5" s="9"/>
      <c r="D5" s="9"/>
    </row>
  </sheetData>
  <mergeCells count="1">
    <mergeCell ref="B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0C74A-A13D-49CE-A028-16FB177A757A}">
  <dimension ref="A1:J49"/>
  <sheetViews>
    <sheetView topLeftCell="A25" workbookViewId="0">
      <selection activeCell="E15" sqref="E15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23.140625" bestFit="1" customWidth="1"/>
    <col min="4" max="4" width="14.28515625" bestFit="1" customWidth="1"/>
    <col min="5" max="5" width="9.5703125" bestFit="1" customWidth="1"/>
    <col min="7" max="7" width="10.85546875" bestFit="1" customWidth="1"/>
    <col min="8" max="8" width="6" bestFit="1" customWidth="1"/>
    <col min="9" max="9" width="16" bestFit="1" customWidth="1"/>
    <col min="10" max="10" width="12.5703125" bestFit="1" customWidth="1"/>
  </cols>
  <sheetData>
    <row r="1" spans="1:10" x14ac:dyDescent="0.25">
      <c r="A1" s="5" t="s">
        <v>0</v>
      </c>
      <c r="B1" s="5" t="s">
        <v>3</v>
      </c>
      <c r="C1" s="5" t="s">
        <v>9</v>
      </c>
      <c r="D1" s="5" t="s">
        <v>6</v>
      </c>
      <c r="E1" s="5" t="s">
        <v>4</v>
      </c>
      <c r="G1" s="4" t="s">
        <v>1</v>
      </c>
      <c r="H1" s="4" t="s">
        <v>2</v>
      </c>
      <c r="I1" s="4" t="s">
        <v>8</v>
      </c>
      <c r="J1" s="4" t="s">
        <v>5</v>
      </c>
    </row>
    <row r="2" spans="1:10" x14ac:dyDescent="0.25">
      <c r="A2" s="8">
        <v>2712.62</v>
      </c>
      <c r="B2" s="6">
        <v>58.97</v>
      </c>
      <c r="C2" s="7">
        <f t="shared" ref="C2:C46" si="0">$J$2*A2/100</f>
        <v>32.415808999999996</v>
      </c>
      <c r="D2" s="7">
        <f t="shared" ref="D2:D47" si="1">B2-C2</f>
        <v>26.554191000000003</v>
      </c>
      <c r="E2" s="6">
        <f t="shared" ref="E2:E47" si="2">A2-B2</f>
        <v>2653.65</v>
      </c>
      <c r="G2" s="4">
        <v>11.99</v>
      </c>
      <c r="H2" s="4">
        <v>19.809999999999999</v>
      </c>
      <c r="I2" s="4">
        <v>11.99</v>
      </c>
      <c r="J2" s="4">
        <v>1.1950000000000001</v>
      </c>
    </row>
    <row r="3" spans="1:10" x14ac:dyDescent="0.25">
      <c r="A3" s="8">
        <f t="shared" ref="A3:A47" si="3">E2</f>
        <v>2653.65</v>
      </c>
      <c r="B3" s="6">
        <v>58.97</v>
      </c>
      <c r="C3" s="7">
        <f t="shared" si="0"/>
        <v>31.711117500000004</v>
      </c>
      <c r="D3" s="7">
        <f t="shared" si="1"/>
        <v>27.258882499999995</v>
      </c>
      <c r="E3" s="6">
        <f t="shared" si="2"/>
        <v>2594.6800000000003</v>
      </c>
      <c r="G3" s="4" t="s">
        <v>7</v>
      </c>
      <c r="H3" s="4"/>
      <c r="I3" s="4"/>
      <c r="J3" s="4"/>
    </row>
    <row r="4" spans="1:10" x14ac:dyDescent="0.25">
      <c r="A4" s="8">
        <f t="shared" si="3"/>
        <v>2594.6800000000003</v>
      </c>
      <c r="B4" s="6">
        <v>58.97</v>
      </c>
      <c r="C4" s="7">
        <f t="shared" si="0"/>
        <v>31.006426000000005</v>
      </c>
      <c r="D4" s="7">
        <f t="shared" si="1"/>
        <v>27.963573999999994</v>
      </c>
      <c r="E4" s="6">
        <f t="shared" si="2"/>
        <v>2535.7100000000005</v>
      </c>
    </row>
    <row r="5" spans="1:10" x14ac:dyDescent="0.25">
      <c r="A5" s="8">
        <f t="shared" si="3"/>
        <v>2535.7100000000005</v>
      </c>
      <c r="B5" s="6">
        <v>58.97</v>
      </c>
      <c r="C5" s="7">
        <f t="shared" si="0"/>
        <v>30.301734500000006</v>
      </c>
      <c r="D5" s="7">
        <f t="shared" si="1"/>
        <v>28.668265499999993</v>
      </c>
      <c r="E5" s="6">
        <f t="shared" si="2"/>
        <v>2476.7400000000007</v>
      </c>
    </row>
    <row r="6" spans="1:10" x14ac:dyDescent="0.25">
      <c r="A6" s="8">
        <f t="shared" si="3"/>
        <v>2476.7400000000007</v>
      </c>
      <c r="B6" s="6">
        <v>58.97</v>
      </c>
      <c r="C6" s="7">
        <f t="shared" si="0"/>
        <v>29.597043000000006</v>
      </c>
      <c r="D6" s="7">
        <f t="shared" si="1"/>
        <v>29.372956999999992</v>
      </c>
      <c r="E6" s="6">
        <f t="shared" si="2"/>
        <v>2417.7700000000009</v>
      </c>
    </row>
    <row r="7" spans="1:10" x14ac:dyDescent="0.25">
      <c r="A7" s="8">
        <f t="shared" si="3"/>
        <v>2417.7700000000009</v>
      </c>
      <c r="B7" s="6">
        <v>58.97</v>
      </c>
      <c r="C7" s="7">
        <f t="shared" si="0"/>
        <v>28.892351500000014</v>
      </c>
      <c r="D7" s="7">
        <f t="shared" si="1"/>
        <v>30.077648499999984</v>
      </c>
      <c r="E7" s="6">
        <f t="shared" si="2"/>
        <v>2358.8000000000011</v>
      </c>
    </row>
    <row r="8" spans="1:10" x14ac:dyDescent="0.25">
      <c r="A8" s="8">
        <f t="shared" si="3"/>
        <v>2358.8000000000011</v>
      </c>
      <c r="B8" s="6">
        <v>58.97</v>
      </c>
      <c r="C8" s="7">
        <f t="shared" si="0"/>
        <v>28.187660000000015</v>
      </c>
      <c r="D8" s="7">
        <f t="shared" si="1"/>
        <v>30.782339999999984</v>
      </c>
      <c r="E8" s="6">
        <f t="shared" si="2"/>
        <v>2299.8300000000013</v>
      </c>
    </row>
    <row r="9" spans="1:10" x14ac:dyDescent="0.25">
      <c r="A9" s="8">
        <f t="shared" si="3"/>
        <v>2299.8300000000013</v>
      </c>
      <c r="B9" s="6">
        <v>58.97</v>
      </c>
      <c r="C9" s="7">
        <f t="shared" si="0"/>
        <v>27.482968500000016</v>
      </c>
      <c r="D9" s="7">
        <f t="shared" si="1"/>
        <v>31.487031499999983</v>
      </c>
      <c r="E9" s="6">
        <f t="shared" si="2"/>
        <v>2240.8600000000015</v>
      </c>
    </row>
    <row r="10" spans="1:10" x14ac:dyDescent="0.25">
      <c r="A10" s="8">
        <f t="shared" si="3"/>
        <v>2240.8600000000015</v>
      </c>
      <c r="B10" s="6">
        <v>58.97</v>
      </c>
      <c r="C10" s="7">
        <f t="shared" si="0"/>
        <v>26.778277000000021</v>
      </c>
      <c r="D10" s="7">
        <f t="shared" si="1"/>
        <v>32.191722999999982</v>
      </c>
      <c r="E10" s="6">
        <f t="shared" si="2"/>
        <v>2181.8900000000017</v>
      </c>
    </row>
    <row r="11" spans="1:10" x14ac:dyDescent="0.25">
      <c r="A11" s="8">
        <f t="shared" si="3"/>
        <v>2181.8900000000017</v>
      </c>
      <c r="B11" s="6">
        <v>58.97</v>
      </c>
      <c r="C11" s="7">
        <f t="shared" si="0"/>
        <v>26.073585500000021</v>
      </c>
      <c r="D11" s="7">
        <f t="shared" si="1"/>
        <v>32.896414499999977</v>
      </c>
      <c r="E11" s="6">
        <f t="shared" si="2"/>
        <v>2122.9200000000019</v>
      </c>
    </row>
    <row r="12" spans="1:10" x14ac:dyDescent="0.25">
      <c r="A12" s="8">
        <f t="shared" si="3"/>
        <v>2122.9200000000019</v>
      </c>
      <c r="B12" s="6">
        <v>58.97</v>
      </c>
      <c r="C12" s="7">
        <f t="shared" si="0"/>
        <v>25.368894000000022</v>
      </c>
      <c r="D12" s="7">
        <f t="shared" si="1"/>
        <v>33.601105999999973</v>
      </c>
      <c r="E12" s="6">
        <f t="shared" si="2"/>
        <v>2063.9500000000021</v>
      </c>
    </row>
    <row r="13" spans="1:10" x14ac:dyDescent="0.25">
      <c r="A13" s="8">
        <f t="shared" si="3"/>
        <v>2063.9500000000021</v>
      </c>
      <c r="B13" s="6">
        <v>58.97</v>
      </c>
      <c r="C13" s="7">
        <f t="shared" si="0"/>
        <v>24.66420250000003</v>
      </c>
      <c r="D13" s="7">
        <f t="shared" si="1"/>
        <v>34.305797499999969</v>
      </c>
      <c r="E13" s="6">
        <f t="shared" si="2"/>
        <v>2004.9800000000021</v>
      </c>
    </row>
    <row r="14" spans="1:10" x14ac:dyDescent="0.25">
      <c r="A14" s="8">
        <f t="shared" si="3"/>
        <v>2004.9800000000021</v>
      </c>
      <c r="B14" s="6">
        <v>58.97</v>
      </c>
      <c r="C14" s="7">
        <f t="shared" si="0"/>
        <v>23.959511000000024</v>
      </c>
      <c r="D14" s="7">
        <f t="shared" si="1"/>
        <v>35.010488999999978</v>
      </c>
      <c r="E14" s="6">
        <f t="shared" si="2"/>
        <v>1946.010000000002</v>
      </c>
    </row>
    <row r="15" spans="1:10" x14ac:dyDescent="0.25">
      <c r="A15" s="8">
        <f t="shared" si="3"/>
        <v>1946.010000000002</v>
      </c>
      <c r="B15" s="6">
        <v>58.97</v>
      </c>
      <c r="C15" s="7">
        <f t="shared" si="0"/>
        <v>23.254819500000025</v>
      </c>
      <c r="D15" s="7">
        <f t="shared" si="1"/>
        <v>35.715180499999974</v>
      </c>
      <c r="E15" s="6">
        <f t="shared" si="2"/>
        <v>1887.040000000002</v>
      </c>
    </row>
    <row r="16" spans="1:10" x14ac:dyDescent="0.25">
      <c r="A16" s="8">
        <f t="shared" si="3"/>
        <v>1887.040000000002</v>
      </c>
      <c r="B16" s="6">
        <v>58.97</v>
      </c>
      <c r="C16" s="7">
        <f t="shared" si="0"/>
        <v>22.550128000000026</v>
      </c>
      <c r="D16" s="7">
        <f t="shared" si="1"/>
        <v>36.41987199999997</v>
      </c>
      <c r="E16" s="6">
        <f t="shared" si="2"/>
        <v>1828.070000000002</v>
      </c>
    </row>
    <row r="17" spans="1:5" x14ac:dyDescent="0.25">
      <c r="A17" s="8">
        <f t="shared" si="3"/>
        <v>1828.070000000002</v>
      </c>
      <c r="B17" s="6">
        <v>58.97</v>
      </c>
      <c r="C17" s="7">
        <f t="shared" si="0"/>
        <v>21.845436500000023</v>
      </c>
      <c r="D17" s="7">
        <f t="shared" si="1"/>
        <v>37.124563499999979</v>
      </c>
      <c r="E17" s="6">
        <f t="shared" si="2"/>
        <v>1769.100000000002</v>
      </c>
    </row>
    <row r="18" spans="1:5" x14ac:dyDescent="0.25">
      <c r="A18" s="8">
        <f t="shared" si="3"/>
        <v>1769.100000000002</v>
      </c>
      <c r="B18" s="6">
        <v>58.97</v>
      </c>
      <c r="C18" s="7">
        <f t="shared" si="0"/>
        <v>21.140745000000024</v>
      </c>
      <c r="D18" s="7">
        <f t="shared" si="1"/>
        <v>37.829254999999975</v>
      </c>
      <c r="E18" s="6">
        <f t="shared" si="2"/>
        <v>1710.1300000000019</v>
      </c>
    </row>
    <row r="19" spans="1:5" x14ac:dyDescent="0.25">
      <c r="A19" s="8">
        <f t="shared" si="3"/>
        <v>1710.1300000000019</v>
      </c>
      <c r="B19" s="6">
        <v>58.97</v>
      </c>
      <c r="C19" s="7">
        <f t="shared" si="0"/>
        <v>20.436053500000025</v>
      </c>
      <c r="D19" s="7">
        <f t="shared" si="1"/>
        <v>38.533946499999971</v>
      </c>
      <c r="E19" s="6">
        <f t="shared" si="2"/>
        <v>1651.1600000000019</v>
      </c>
    </row>
    <row r="20" spans="1:5" x14ac:dyDescent="0.25">
      <c r="A20" s="8">
        <f t="shared" si="3"/>
        <v>1651.1600000000019</v>
      </c>
      <c r="B20" s="6">
        <v>58.97</v>
      </c>
      <c r="C20" s="7">
        <f t="shared" si="0"/>
        <v>19.731362000000026</v>
      </c>
      <c r="D20" s="7">
        <f t="shared" si="1"/>
        <v>39.238637999999973</v>
      </c>
      <c r="E20" s="6">
        <f t="shared" si="2"/>
        <v>1592.1900000000019</v>
      </c>
    </row>
    <row r="21" spans="1:5" x14ac:dyDescent="0.25">
      <c r="A21" s="8">
        <f t="shared" si="3"/>
        <v>1592.1900000000019</v>
      </c>
      <c r="B21" s="6">
        <v>58.97</v>
      </c>
      <c r="C21" s="7">
        <f t="shared" si="0"/>
        <v>19.026670500000023</v>
      </c>
      <c r="D21" s="7">
        <f t="shared" si="1"/>
        <v>39.943329499999976</v>
      </c>
      <c r="E21" s="6">
        <f t="shared" si="2"/>
        <v>1533.2200000000018</v>
      </c>
    </row>
    <row r="22" spans="1:5" x14ac:dyDescent="0.25">
      <c r="A22" s="8">
        <f t="shared" si="3"/>
        <v>1533.2200000000018</v>
      </c>
      <c r="B22" s="6">
        <v>58.97</v>
      </c>
      <c r="C22" s="7">
        <f t="shared" si="0"/>
        <v>18.321979000000024</v>
      </c>
      <c r="D22" s="7">
        <f t="shared" si="1"/>
        <v>40.648020999999972</v>
      </c>
      <c r="E22" s="6">
        <f t="shared" si="2"/>
        <v>1474.2500000000018</v>
      </c>
    </row>
    <row r="23" spans="1:5" x14ac:dyDescent="0.25">
      <c r="A23" s="8">
        <f t="shared" si="3"/>
        <v>1474.2500000000018</v>
      </c>
      <c r="B23" s="6">
        <v>58.97</v>
      </c>
      <c r="C23" s="7">
        <f t="shared" si="0"/>
        <v>17.617287500000021</v>
      </c>
      <c r="D23" s="7">
        <f t="shared" si="1"/>
        <v>41.352712499999981</v>
      </c>
      <c r="E23" s="6">
        <f t="shared" si="2"/>
        <v>1415.2800000000018</v>
      </c>
    </row>
    <row r="24" spans="1:5" x14ac:dyDescent="0.25">
      <c r="A24" s="8">
        <f t="shared" si="3"/>
        <v>1415.2800000000018</v>
      </c>
      <c r="B24" s="6">
        <v>58.97</v>
      </c>
      <c r="C24" s="7">
        <f t="shared" si="0"/>
        <v>16.912596000000022</v>
      </c>
      <c r="D24" s="7">
        <f t="shared" si="1"/>
        <v>42.057403999999977</v>
      </c>
      <c r="E24" s="6">
        <f t="shared" si="2"/>
        <v>1356.3100000000018</v>
      </c>
    </row>
    <row r="25" spans="1:5" x14ac:dyDescent="0.25">
      <c r="A25" s="8">
        <f t="shared" si="3"/>
        <v>1356.3100000000018</v>
      </c>
      <c r="B25" s="6">
        <v>58.97</v>
      </c>
      <c r="C25" s="7">
        <f t="shared" si="0"/>
        <v>16.207904500000023</v>
      </c>
      <c r="D25" s="7">
        <f t="shared" si="1"/>
        <v>42.762095499999973</v>
      </c>
      <c r="E25" s="6">
        <f t="shared" si="2"/>
        <v>1297.3400000000017</v>
      </c>
    </row>
    <row r="26" spans="1:5" x14ac:dyDescent="0.25">
      <c r="A26" s="8">
        <f t="shared" si="3"/>
        <v>1297.3400000000017</v>
      </c>
      <c r="B26" s="6">
        <v>58.97</v>
      </c>
      <c r="C26" s="7">
        <f t="shared" si="0"/>
        <v>15.503213000000022</v>
      </c>
      <c r="D26" s="7">
        <f t="shared" si="1"/>
        <v>43.466786999999975</v>
      </c>
      <c r="E26" s="6">
        <f t="shared" si="2"/>
        <v>1238.3700000000017</v>
      </c>
    </row>
    <row r="27" spans="1:5" x14ac:dyDescent="0.25">
      <c r="A27" s="8">
        <f t="shared" si="3"/>
        <v>1238.3700000000017</v>
      </c>
      <c r="B27" s="6">
        <v>58.97</v>
      </c>
      <c r="C27" s="7">
        <f t="shared" si="0"/>
        <v>14.798521500000023</v>
      </c>
      <c r="D27" s="7">
        <f t="shared" si="1"/>
        <v>44.171478499999978</v>
      </c>
      <c r="E27" s="6">
        <f t="shared" si="2"/>
        <v>1179.4000000000017</v>
      </c>
    </row>
    <row r="28" spans="1:5" x14ac:dyDescent="0.25">
      <c r="A28" s="8">
        <f t="shared" si="3"/>
        <v>1179.4000000000017</v>
      </c>
      <c r="B28" s="6">
        <v>58.97</v>
      </c>
      <c r="C28" s="7">
        <f t="shared" si="0"/>
        <v>14.09383000000002</v>
      </c>
      <c r="D28" s="7">
        <f t="shared" si="1"/>
        <v>44.876169999999981</v>
      </c>
      <c r="E28" s="6">
        <f t="shared" si="2"/>
        <v>1120.4300000000017</v>
      </c>
    </row>
    <row r="29" spans="1:5" x14ac:dyDescent="0.25">
      <c r="A29" s="8">
        <f t="shared" si="3"/>
        <v>1120.4300000000017</v>
      </c>
      <c r="B29" s="6">
        <v>58.97</v>
      </c>
      <c r="C29" s="7">
        <f t="shared" si="0"/>
        <v>13.389138500000019</v>
      </c>
      <c r="D29" s="7">
        <f t="shared" si="1"/>
        <v>45.580861499999983</v>
      </c>
      <c r="E29" s="6">
        <f t="shared" si="2"/>
        <v>1061.4600000000016</v>
      </c>
    </row>
    <row r="30" spans="1:5" x14ac:dyDescent="0.25">
      <c r="A30" s="8">
        <f t="shared" si="3"/>
        <v>1061.4600000000016</v>
      </c>
      <c r="B30" s="6">
        <v>58.97</v>
      </c>
      <c r="C30" s="7">
        <f t="shared" si="0"/>
        <v>12.68444700000002</v>
      </c>
      <c r="D30" s="7">
        <f t="shared" si="1"/>
        <v>46.285552999999979</v>
      </c>
      <c r="E30" s="6">
        <f t="shared" si="2"/>
        <v>1002.4900000000016</v>
      </c>
    </row>
    <row r="31" spans="1:5" x14ac:dyDescent="0.25">
      <c r="A31" s="8">
        <f t="shared" si="3"/>
        <v>1002.4900000000016</v>
      </c>
      <c r="B31" s="6">
        <v>58.97</v>
      </c>
      <c r="C31" s="7">
        <f t="shared" si="0"/>
        <v>11.979755500000019</v>
      </c>
      <c r="D31" s="7">
        <f t="shared" si="1"/>
        <v>46.990244499999982</v>
      </c>
      <c r="E31" s="6">
        <f t="shared" si="2"/>
        <v>943.52000000000157</v>
      </c>
    </row>
    <row r="32" spans="1:5" x14ac:dyDescent="0.25">
      <c r="A32" s="8">
        <f t="shared" si="3"/>
        <v>943.52000000000157</v>
      </c>
      <c r="B32" s="6">
        <v>58.97</v>
      </c>
      <c r="C32" s="7">
        <f t="shared" si="0"/>
        <v>11.27506400000002</v>
      </c>
      <c r="D32" s="7">
        <f t="shared" si="1"/>
        <v>47.694935999999977</v>
      </c>
      <c r="E32" s="6">
        <f t="shared" si="2"/>
        <v>884.55000000000155</v>
      </c>
    </row>
    <row r="33" spans="1:5" x14ac:dyDescent="0.25">
      <c r="A33" s="8">
        <f t="shared" si="3"/>
        <v>884.55000000000155</v>
      </c>
      <c r="B33" s="6">
        <v>58.97</v>
      </c>
      <c r="C33" s="7">
        <f t="shared" si="0"/>
        <v>10.570372500000019</v>
      </c>
      <c r="D33" s="7">
        <f t="shared" si="1"/>
        <v>48.39962749999998</v>
      </c>
      <c r="E33" s="6">
        <f t="shared" si="2"/>
        <v>825.58000000000152</v>
      </c>
    </row>
    <row r="34" spans="1:5" x14ac:dyDescent="0.25">
      <c r="A34" s="8">
        <f t="shared" si="3"/>
        <v>825.58000000000152</v>
      </c>
      <c r="B34" s="6">
        <v>58.97</v>
      </c>
      <c r="C34" s="7">
        <f t="shared" si="0"/>
        <v>9.8656810000000181</v>
      </c>
      <c r="D34" s="7">
        <f t="shared" si="1"/>
        <v>49.104318999999983</v>
      </c>
      <c r="E34" s="6">
        <f t="shared" si="2"/>
        <v>766.61000000000149</v>
      </c>
    </row>
    <row r="35" spans="1:5" x14ac:dyDescent="0.25">
      <c r="A35" s="8">
        <f t="shared" si="3"/>
        <v>766.61000000000149</v>
      </c>
      <c r="B35" s="6">
        <v>58.97</v>
      </c>
      <c r="C35" s="7">
        <f t="shared" si="0"/>
        <v>9.160989500000019</v>
      </c>
      <c r="D35" s="7">
        <f t="shared" si="1"/>
        <v>49.809010499999978</v>
      </c>
      <c r="E35" s="6">
        <f t="shared" si="2"/>
        <v>707.64000000000146</v>
      </c>
    </row>
    <row r="36" spans="1:5" x14ac:dyDescent="0.25">
      <c r="A36" s="8">
        <f t="shared" si="3"/>
        <v>707.64000000000146</v>
      </c>
      <c r="B36" s="6">
        <v>58.97</v>
      </c>
      <c r="C36" s="7">
        <f t="shared" si="0"/>
        <v>8.4562980000000181</v>
      </c>
      <c r="D36" s="7">
        <f t="shared" si="1"/>
        <v>50.513701999999981</v>
      </c>
      <c r="E36" s="6">
        <f t="shared" si="2"/>
        <v>648.67000000000144</v>
      </c>
    </row>
    <row r="37" spans="1:5" x14ac:dyDescent="0.25">
      <c r="A37" s="8">
        <f t="shared" si="3"/>
        <v>648.67000000000144</v>
      </c>
      <c r="B37" s="6">
        <v>58.97</v>
      </c>
      <c r="C37" s="7">
        <f t="shared" si="0"/>
        <v>7.7516065000000172</v>
      </c>
      <c r="D37" s="7">
        <f t="shared" si="1"/>
        <v>51.218393499999983</v>
      </c>
      <c r="E37" s="6">
        <f t="shared" si="2"/>
        <v>589.70000000000141</v>
      </c>
    </row>
    <row r="38" spans="1:5" x14ac:dyDescent="0.25">
      <c r="A38" s="8">
        <f t="shared" si="3"/>
        <v>589.70000000000141</v>
      </c>
      <c r="B38" s="6">
        <v>58.97</v>
      </c>
      <c r="C38" s="7">
        <f t="shared" si="0"/>
        <v>7.0469150000000171</v>
      </c>
      <c r="D38" s="7">
        <f t="shared" si="1"/>
        <v>51.923084999999979</v>
      </c>
      <c r="E38" s="6">
        <f t="shared" si="2"/>
        <v>530.73000000000138</v>
      </c>
    </row>
    <row r="39" spans="1:5" x14ac:dyDescent="0.25">
      <c r="A39" s="8">
        <f t="shared" si="3"/>
        <v>530.73000000000138</v>
      </c>
      <c r="B39" s="6">
        <v>58.97</v>
      </c>
      <c r="C39" s="7">
        <f t="shared" si="0"/>
        <v>6.3422235000000171</v>
      </c>
      <c r="D39" s="7">
        <f t="shared" si="1"/>
        <v>52.627776499999982</v>
      </c>
      <c r="E39" s="6">
        <f t="shared" si="2"/>
        <v>471.76000000000136</v>
      </c>
    </row>
    <row r="40" spans="1:5" x14ac:dyDescent="0.25">
      <c r="A40" s="8">
        <f t="shared" si="3"/>
        <v>471.76000000000136</v>
      </c>
      <c r="B40" s="6">
        <v>58.97</v>
      </c>
      <c r="C40" s="7">
        <f t="shared" si="0"/>
        <v>5.6375320000000171</v>
      </c>
      <c r="D40" s="7">
        <f t="shared" si="1"/>
        <v>53.332467999999984</v>
      </c>
      <c r="E40" s="6">
        <f t="shared" si="2"/>
        <v>412.79000000000133</v>
      </c>
    </row>
    <row r="41" spans="1:5" x14ac:dyDescent="0.25">
      <c r="A41" s="8">
        <f t="shared" si="3"/>
        <v>412.79000000000133</v>
      </c>
      <c r="B41" s="6">
        <v>58.97</v>
      </c>
      <c r="C41" s="7">
        <f t="shared" si="0"/>
        <v>4.9328405000000162</v>
      </c>
      <c r="D41" s="7">
        <f t="shared" si="1"/>
        <v>54.03715949999998</v>
      </c>
      <c r="E41" s="6">
        <f t="shared" si="2"/>
        <v>353.8200000000013</v>
      </c>
    </row>
    <row r="42" spans="1:5" x14ac:dyDescent="0.25">
      <c r="A42" s="8">
        <f t="shared" si="3"/>
        <v>353.8200000000013</v>
      </c>
      <c r="B42" s="6">
        <v>58.97</v>
      </c>
      <c r="C42" s="7">
        <f t="shared" si="0"/>
        <v>4.2281490000000153</v>
      </c>
      <c r="D42" s="7">
        <f t="shared" si="1"/>
        <v>54.741850999999983</v>
      </c>
      <c r="E42" s="6">
        <f t="shared" si="2"/>
        <v>294.85000000000127</v>
      </c>
    </row>
    <row r="43" spans="1:5" x14ac:dyDescent="0.25">
      <c r="A43" s="8">
        <f t="shared" si="3"/>
        <v>294.85000000000127</v>
      </c>
      <c r="B43" s="6">
        <v>58.97</v>
      </c>
      <c r="C43" s="7">
        <f t="shared" si="0"/>
        <v>3.5234575000000152</v>
      </c>
      <c r="D43" s="7">
        <f t="shared" si="1"/>
        <v>55.446542499999985</v>
      </c>
      <c r="E43" s="6">
        <f t="shared" si="2"/>
        <v>235.88000000000127</v>
      </c>
    </row>
    <row r="44" spans="1:5" x14ac:dyDescent="0.25">
      <c r="A44" s="8">
        <f t="shared" si="3"/>
        <v>235.88000000000127</v>
      </c>
      <c r="B44" s="6">
        <v>58.97</v>
      </c>
      <c r="C44" s="7">
        <f t="shared" si="0"/>
        <v>2.8187660000000152</v>
      </c>
      <c r="D44" s="7">
        <f t="shared" si="1"/>
        <v>56.151233999999981</v>
      </c>
      <c r="E44" s="6">
        <f t="shared" si="2"/>
        <v>176.91000000000128</v>
      </c>
    </row>
    <row r="45" spans="1:5" x14ac:dyDescent="0.25">
      <c r="A45" s="8">
        <f t="shared" si="3"/>
        <v>176.91000000000128</v>
      </c>
      <c r="B45" s="6">
        <v>58.97</v>
      </c>
      <c r="C45" s="7">
        <f t="shared" si="0"/>
        <v>2.1140745000000156</v>
      </c>
      <c r="D45" s="7">
        <f t="shared" si="1"/>
        <v>56.855925499999984</v>
      </c>
      <c r="E45" s="6">
        <f t="shared" si="2"/>
        <v>117.94000000000128</v>
      </c>
    </row>
    <row r="46" spans="1:5" x14ac:dyDescent="0.25">
      <c r="A46" s="8">
        <f t="shared" si="3"/>
        <v>117.94000000000128</v>
      </c>
      <c r="B46" s="6">
        <v>58.97</v>
      </c>
      <c r="C46" s="7">
        <f t="shared" si="0"/>
        <v>1.4093830000000154</v>
      </c>
      <c r="D46" s="7">
        <f t="shared" si="1"/>
        <v>57.560616999999986</v>
      </c>
      <c r="E46" s="6">
        <f t="shared" si="2"/>
        <v>58.970000000001278</v>
      </c>
    </row>
    <row r="47" spans="1:5" x14ac:dyDescent="0.25">
      <c r="A47" s="8">
        <f t="shared" si="3"/>
        <v>58.970000000001278</v>
      </c>
      <c r="B47" s="6">
        <v>58.97</v>
      </c>
      <c r="C47" s="7">
        <v>2.5499999999999998</v>
      </c>
      <c r="D47" s="7">
        <f t="shared" si="1"/>
        <v>56.42</v>
      </c>
      <c r="E47" s="7">
        <f t="shared" si="2"/>
        <v>1.2789769243681803E-12</v>
      </c>
    </row>
    <row r="48" spans="1:5" x14ac:dyDescent="0.25">
      <c r="B48" s="3">
        <f>SUM(B2:B47)</f>
        <v>2712.6199999999985</v>
      </c>
      <c r="C48" s="3">
        <f>SUM(C2:C47)</f>
        <v>763.61682000000087</v>
      </c>
      <c r="D48" s="3">
        <f>SUM(D2:D47)</f>
        <v>1949.0031799999992</v>
      </c>
    </row>
    <row r="49" spans="2:4" x14ac:dyDescent="0.25">
      <c r="B49" s="9" t="s">
        <v>11</v>
      </c>
      <c r="C49" s="9"/>
      <c r="D49" s="9"/>
    </row>
  </sheetData>
  <mergeCells count="1">
    <mergeCell ref="B49:D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E4A9-A8D6-4BC2-B864-0D747685E689}">
  <dimension ref="A1:J27"/>
  <sheetViews>
    <sheetView tabSelected="1" workbookViewId="0">
      <selection activeCell="I25" sqref="I25"/>
    </sheetView>
  </sheetViews>
  <sheetFormatPr defaultRowHeight="15" x14ac:dyDescent="0.25"/>
  <cols>
    <col min="1" max="1" width="14.28515625" bestFit="1" customWidth="1"/>
    <col min="3" max="3" width="12.7109375" bestFit="1" customWidth="1"/>
    <col min="4" max="4" width="15.28515625" bestFit="1" customWidth="1"/>
    <col min="5" max="5" width="16" bestFit="1" customWidth="1"/>
    <col min="9" max="9" width="16" bestFit="1" customWidth="1"/>
    <col min="10" max="10" width="11.5703125" bestFit="1" customWidth="1"/>
  </cols>
  <sheetData>
    <row r="1" spans="1:10" x14ac:dyDescent="0.25">
      <c r="A1" s="5" t="s">
        <v>6</v>
      </c>
      <c r="B1" s="5" t="s">
        <v>12</v>
      </c>
      <c r="C1" s="5" t="s">
        <v>13</v>
      </c>
      <c r="D1" s="5" t="s">
        <v>14</v>
      </c>
      <c r="E1" s="5" t="s">
        <v>16</v>
      </c>
      <c r="I1" s="4" t="s">
        <v>8</v>
      </c>
      <c r="J1" s="4" t="s">
        <v>15</v>
      </c>
    </row>
    <row r="2" spans="1:10" x14ac:dyDescent="0.25">
      <c r="A2" s="3">
        <v>17000</v>
      </c>
      <c r="B2" s="3">
        <f>A2*$J$2/100</f>
        <v>283.33333333333337</v>
      </c>
      <c r="C2" s="3">
        <v>708.33</v>
      </c>
      <c r="D2" s="3">
        <f>C2+B2</f>
        <v>991.66333333333341</v>
      </c>
      <c r="E2" s="3">
        <f>A2-C2</f>
        <v>16291.67</v>
      </c>
      <c r="I2" s="4">
        <v>20</v>
      </c>
      <c r="J2" s="4">
        <f>I2/12</f>
        <v>1.6666666666666667</v>
      </c>
    </row>
    <row r="3" spans="1:10" x14ac:dyDescent="0.25">
      <c r="A3" s="3">
        <f>E2</f>
        <v>16291.67</v>
      </c>
      <c r="B3" s="3">
        <f t="shared" ref="B3:B25" si="0">A3*$J$2/100</f>
        <v>271.52783333333332</v>
      </c>
      <c r="C3" s="3">
        <v>708.33</v>
      </c>
      <c r="D3" s="3">
        <f t="shared" ref="D3:D25" si="1">C3+B3</f>
        <v>979.85783333333336</v>
      </c>
      <c r="E3" s="3">
        <f t="shared" ref="E3:E24" si="2">A3-C3</f>
        <v>15583.34</v>
      </c>
    </row>
    <row r="4" spans="1:10" x14ac:dyDescent="0.25">
      <c r="A4" s="3">
        <f t="shared" ref="A4:A25" si="3">E3</f>
        <v>15583.34</v>
      </c>
      <c r="B4" s="3">
        <f t="shared" si="0"/>
        <v>259.72233333333332</v>
      </c>
      <c r="C4" s="3">
        <v>708.33</v>
      </c>
      <c r="D4" s="3">
        <f t="shared" si="1"/>
        <v>968.05233333333331</v>
      </c>
      <c r="E4" s="3">
        <f t="shared" si="2"/>
        <v>14875.01</v>
      </c>
    </row>
    <row r="5" spans="1:10" x14ac:dyDescent="0.25">
      <c r="A5" s="3">
        <f t="shared" si="3"/>
        <v>14875.01</v>
      </c>
      <c r="B5" s="3">
        <f t="shared" si="0"/>
        <v>247.91683333333333</v>
      </c>
      <c r="C5" s="3">
        <v>708.33</v>
      </c>
      <c r="D5" s="3">
        <f t="shared" si="1"/>
        <v>956.24683333333337</v>
      </c>
      <c r="E5" s="3">
        <f t="shared" si="2"/>
        <v>14166.68</v>
      </c>
    </row>
    <row r="6" spans="1:10" x14ac:dyDescent="0.25">
      <c r="A6" s="3">
        <f t="shared" si="3"/>
        <v>14166.68</v>
      </c>
      <c r="B6" s="3">
        <f t="shared" si="0"/>
        <v>236.11133333333336</v>
      </c>
      <c r="C6" s="3">
        <v>708.33</v>
      </c>
      <c r="D6" s="3">
        <f t="shared" si="1"/>
        <v>944.44133333333343</v>
      </c>
      <c r="E6" s="3">
        <f t="shared" si="2"/>
        <v>13458.35</v>
      </c>
    </row>
    <row r="7" spans="1:10" x14ac:dyDescent="0.25">
      <c r="A7" s="3">
        <f t="shared" si="3"/>
        <v>13458.35</v>
      </c>
      <c r="B7" s="3">
        <f t="shared" si="0"/>
        <v>224.30583333333337</v>
      </c>
      <c r="C7" s="3">
        <v>708.33</v>
      </c>
      <c r="D7" s="3">
        <f t="shared" si="1"/>
        <v>932.63583333333338</v>
      </c>
      <c r="E7" s="3">
        <f t="shared" si="2"/>
        <v>12750.02</v>
      </c>
    </row>
    <row r="8" spans="1:10" x14ac:dyDescent="0.25">
      <c r="A8" s="3">
        <f t="shared" si="3"/>
        <v>12750.02</v>
      </c>
      <c r="B8" s="3">
        <f t="shared" si="0"/>
        <v>212.50033333333337</v>
      </c>
      <c r="C8" s="3">
        <v>708.33</v>
      </c>
      <c r="D8" s="3">
        <f t="shared" si="1"/>
        <v>920.83033333333344</v>
      </c>
      <c r="E8" s="3">
        <f t="shared" si="2"/>
        <v>12041.69</v>
      </c>
    </row>
    <row r="9" spans="1:10" x14ac:dyDescent="0.25">
      <c r="A9" s="3">
        <f t="shared" si="3"/>
        <v>12041.69</v>
      </c>
      <c r="B9" s="3">
        <f t="shared" si="0"/>
        <v>200.69483333333335</v>
      </c>
      <c r="C9" s="3">
        <v>708.33</v>
      </c>
      <c r="D9" s="3">
        <f t="shared" si="1"/>
        <v>909.02483333333339</v>
      </c>
      <c r="E9" s="3">
        <f t="shared" si="2"/>
        <v>11333.36</v>
      </c>
    </row>
    <row r="10" spans="1:10" x14ac:dyDescent="0.25">
      <c r="A10" s="3">
        <f t="shared" si="3"/>
        <v>11333.36</v>
      </c>
      <c r="B10" s="3">
        <f t="shared" si="0"/>
        <v>188.88933333333335</v>
      </c>
      <c r="C10" s="3">
        <v>708.33</v>
      </c>
      <c r="D10" s="3">
        <f t="shared" si="1"/>
        <v>897.21933333333345</v>
      </c>
      <c r="E10" s="3">
        <f t="shared" si="2"/>
        <v>10625.03</v>
      </c>
    </row>
    <row r="11" spans="1:10" x14ac:dyDescent="0.25">
      <c r="A11" s="3">
        <f t="shared" si="3"/>
        <v>10625.03</v>
      </c>
      <c r="B11" s="3">
        <f t="shared" si="0"/>
        <v>177.08383333333336</v>
      </c>
      <c r="C11" s="3">
        <v>708.33</v>
      </c>
      <c r="D11" s="3">
        <f t="shared" si="1"/>
        <v>885.4138333333334</v>
      </c>
      <c r="E11" s="3">
        <f t="shared" si="2"/>
        <v>9916.7000000000007</v>
      </c>
    </row>
    <row r="12" spans="1:10" x14ac:dyDescent="0.25">
      <c r="A12" s="3">
        <f t="shared" si="3"/>
        <v>9916.7000000000007</v>
      </c>
      <c r="B12" s="3">
        <f t="shared" si="0"/>
        <v>165.27833333333336</v>
      </c>
      <c r="C12" s="3">
        <v>708.33</v>
      </c>
      <c r="D12" s="3">
        <f t="shared" si="1"/>
        <v>873.60833333333335</v>
      </c>
      <c r="E12" s="3">
        <f t="shared" si="2"/>
        <v>9208.3700000000008</v>
      </c>
    </row>
    <row r="13" spans="1:10" x14ac:dyDescent="0.25">
      <c r="A13" s="3">
        <f t="shared" si="3"/>
        <v>9208.3700000000008</v>
      </c>
      <c r="B13" s="3">
        <f t="shared" si="0"/>
        <v>153.47283333333334</v>
      </c>
      <c r="C13" s="3">
        <v>708.33</v>
      </c>
      <c r="D13" s="3">
        <f t="shared" si="1"/>
        <v>861.80283333333341</v>
      </c>
      <c r="E13" s="3">
        <f t="shared" si="2"/>
        <v>8500.0400000000009</v>
      </c>
    </row>
    <row r="14" spans="1:10" x14ac:dyDescent="0.25">
      <c r="A14" s="3">
        <f t="shared" si="3"/>
        <v>8500.0400000000009</v>
      </c>
      <c r="B14" s="3">
        <f t="shared" si="0"/>
        <v>141.66733333333335</v>
      </c>
      <c r="C14" s="3">
        <v>708.33</v>
      </c>
      <c r="D14" s="3">
        <f t="shared" si="1"/>
        <v>849.99733333333336</v>
      </c>
      <c r="E14" s="3">
        <f t="shared" si="2"/>
        <v>7791.7100000000009</v>
      </c>
    </row>
    <row r="15" spans="1:10" x14ac:dyDescent="0.25">
      <c r="A15" s="3">
        <f t="shared" si="3"/>
        <v>7791.7100000000009</v>
      </c>
      <c r="B15" s="3">
        <f t="shared" si="0"/>
        <v>129.86183333333335</v>
      </c>
      <c r="C15" s="3">
        <v>708.33</v>
      </c>
      <c r="D15" s="3">
        <f t="shared" si="1"/>
        <v>838.19183333333342</v>
      </c>
      <c r="E15" s="3">
        <f t="shared" si="2"/>
        <v>7083.380000000001</v>
      </c>
    </row>
    <row r="16" spans="1:10" x14ac:dyDescent="0.25">
      <c r="A16" s="3">
        <f t="shared" si="3"/>
        <v>7083.380000000001</v>
      </c>
      <c r="B16" s="3">
        <f t="shared" si="0"/>
        <v>118.05633333333336</v>
      </c>
      <c r="C16" s="3">
        <v>708.33</v>
      </c>
      <c r="D16" s="3">
        <f t="shared" si="1"/>
        <v>826.38633333333337</v>
      </c>
      <c r="E16" s="3">
        <f t="shared" si="2"/>
        <v>6375.0500000000011</v>
      </c>
    </row>
    <row r="17" spans="1:5" x14ac:dyDescent="0.25">
      <c r="A17" s="3">
        <f t="shared" si="3"/>
        <v>6375.0500000000011</v>
      </c>
      <c r="B17" s="3">
        <f t="shared" si="0"/>
        <v>106.25083333333336</v>
      </c>
      <c r="C17" s="3">
        <v>708.33</v>
      </c>
      <c r="D17" s="3">
        <f t="shared" si="1"/>
        <v>814.58083333333343</v>
      </c>
      <c r="E17" s="3">
        <f t="shared" si="2"/>
        <v>5666.7200000000012</v>
      </c>
    </row>
    <row r="18" spans="1:5" x14ac:dyDescent="0.25">
      <c r="A18" s="3">
        <f t="shared" si="3"/>
        <v>5666.7200000000012</v>
      </c>
      <c r="B18" s="3">
        <f t="shared" si="0"/>
        <v>94.445333333333366</v>
      </c>
      <c r="C18" s="3">
        <v>708.33</v>
      </c>
      <c r="D18" s="3">
        <f t="shared" si="1"/>
        <v>802.77533333333338</v>
      </c>
      <c r="E18" s="3">
        <f t="shared" si="2"/>
        <v>4958.3900000000012</v>
      </c>
    </row>
    <row r="19" spans="1:5" x14ac:dyDescent="0.25">
      <c r="A19" s="3">
        <f t="shared" si="3"/>
        <v>4958.3900000000012</v>
      </c>
      <c r="B19" s="3">
        <f t="shared" si="0"/>
        <v>82.639833333333357</v>
      </c>
      <c r="C19" s="3">
        <v>708.33</v>
      </c>
      <c r="D19" s="3">
        <f t="shared" si="1"/>
        <v>790.96983333333344</v>
      </c>
      <c r="E19" s="3">
        <f t="shared" si="2"/>
        <v>4250.0600000000013</v>
      </c>
    </row>
    <row r="20" spans="1:5" x14ac:dyDescent="0.25">
      <c r="A20" s="3">
        <f t="shared" si="3"/>
        <v>4250.0600000000013</v>
      </c>
      <c r="B20" s="3">
        <f t="shared" si="0"/>
        <v>70.834333333333362</v>
      </c>
      <c r="C20" s="3">
        <v>708.33</v>
      </c>
      <c r="D20" s="3">
        <f t="shared" si="1"/>
        <v>779.16433333333339</v>
      </c>
      <c r="E20" s="3">
        <f t="shared" si="2"/>
        <v>3541.7300000000014</v>
      </c>
    </row>
    <row r="21" spans="1:5" x14ac:dyDescent="0.25">
      <c r="A21" s="3">
        <f t="shared" si="3"/>
        <v>3541.7300000000014</v>
      </c>
      <c r="B21" s="3">
        <f t="shared" si="0"/>
        <v>59.02883333333336</v>
      </c>
      <c r="C21" s="3">
        <v>708.33</v>
      </c>
      <c r="D21" s="3">
        <f t="shared" si="1"/>
        <v>767.35883333333345</v>
      </c>
      <c r="E21" s="3">
        <f t="shared" si="2"/>
        <v>2833.4000000000015</v>
      </c>
    </row>
    <row r="22" spans="1:5" x14ac:dyDescent="0.25">
      <c r="A22" s="3">
        <f t="shared" si="3"/>
        <v>2833.4000000000015</v>
      </c>
      <c r="B22" s="3">
        <f t="shared" si="0"/>
        <v>47.223333333333358</v>
      </c>
      <c r="C22" s="3">
        <v>708.33</v>
      </c>
      <c r="D22" s="3">
        <f t="shared" si="1"/>
        <v>755.5533333333334</v>
      </c>
      <c r="E22" s="3">
        <f t="shared" si="2"/>
        <v>2125.0700000000015</v>
      </c>
    </row>
    <row r="23" spans="1:5" x14ac:dyDescent="0.25">
      <c r="A23" s="3">
        <f t="shared" si="3"/>
        <v>2125.0700000000015</v>
      </c>
      <c r="B23" s="3">
        <f t="shared" si="0"/>
        <v>35.417833333333363</v>
      </c>
      <c r="C23" s="3">
        <v>708.33</v>
      </c>
      <c r="D23" s="3">
        <f t="shared" si="1"/>
        <v>743.74783333333335</v>
      </c>
      <c r="E23" s="3">
        <f t="shared" si="2"/>
        <v>1416.7400000000016</v>
      </c>
    </row>
    <row r="24" spans="1:5" x14ac:dyDescent="0.25">
      <c r="A24" s="3">
        <f t="shared" si="3"/>
        <v>1416.7400000000016</v>
      </c>
      <c r="B24" s="3">
        <f t="shared" si="0"/>
        <v>23.612333333333364</v>
      </c>
      <c r="C24" s="3">
        <v>708.33</v>
      </c>
      <c r="D24" s="3">
        <f t="shared" si="1"/>
        <v>731.94233333333341</v>
      </c>
      <c r="E24" s="3">
        <f t="shared" si="2"/>
        <v>708.41000000000156</v>
      </c>
    </row>
    <row r="25" spans="1:5" x14ac:dyDescent="0.25">
      <c r="A25" s="3">
        <f t="shared" si="3"/>
        <v>708.41000000000156</v>
      </c>
      <c r="B25" s="3">
        <f t="shared" si="0"/>
        <v>11.806833333333358</v>
      </c>
      <c r="C25" s="3">
        <v>708.41</v>
      </c>
      <c r="D25" s="3">
        <f t="shared" si="1"/>
        <v>720.21683333333328</v>
      </c>
      <c r="E25" s="3">
        <v>0</v>
      </c>
    </row>
    <row r="26" spans="1:5" x14ac:dyDescent="0.25">
      <c r="A26" s="1"/>
      <c r="B26" s="3">
        <f>SUM(B2:B25)</f>
        <v>3541.6820000000007</v>
      </c>
      <c r="C26" s="3">
        <f>SUM(C2:C25)</f>
        <v>17000</v>
      </c>
      <c r="D26" s="3">
        <f>SUM(D2:D25)</f>
        <v>20541.682000000001</v>
      </c>
      <c r="E26" s="1"/>
    </row>
    <row r="27" spans="1:5" x14ac:dyDescent="0.25">
      <c r="B27" s="9" t="s">
        <v>11</v>
      </c>
      <c r="C27" s="9"/>
      <c r="D27" s="9"/>
    </row>
  </sheetData>
  <mergeCells count="1"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100 000 splacone</vt:lpstr>
      <vt:lpstr>100 000 pozostalo</vt:lpstr>
      <vt:lpstr>4 500 splacone</vt:lpstr>
      <vt:lpstr>4 500 pozostalo</vt:lpstr>
      <vt:lpstr>1 500 splacone </vt:lpstr>
      <vt:lpstr>1 500 pozostalo</vt:lpstr>
      <vt:lpstr>2 000 splacone</vt:lpstr>
      <vt:lpstr>2 000 pozostalo</vt:lpstr>
      <vt:lpstr>Karta kredytowa 17K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Miacz</dc:creator>
  <cp:lastModifiedBy>Grzegorz Miacz</cp:lastModifiedBy>
  <dcterms:created xsi:type="dcterms:W3CDTF">2023-09-16T19:38:59Z</dcterms:created>
  <dcterms:modified xsi:type="dcterms:W3CDTF">2023-09-17T19:38:52Z</dcterms:modified>
</cp:coreProperties>
</file>